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1"/>
  </bookViews>
  <sheets>
    <sheet name="Stato patrimoniale" sheetId="1" r:id="rId1"/>
    <sheet name="Conto economico" sheetId="2" r:id="rId2"/>
    <sheet name="Conti d'ordine" sheetId="3" r:id="rId3"/>
    <sheet name="Fuori bilancio" sheetId="4" r:id="rId4"/>
  </sheets>
  <definedNames/>
  <calcPr fullCalcOnLoad="1"/>
</workbook>
</file>

<file path=xl/sharedStrings.xml><?xml version="1.0" encoding="utf-8"?>
<sst xmlns="http://schemas.openxmlformats.org/spreadsheetml/2006/main" count="471" uniqueCount="300">
  <si>
    <t xml:space="preserve">192 - FONDAZ.CASA DI RIPOSO CITTA' DI OLG.COMA </t>
  </si>
  <si>
    <t>Sede in VIALE MICHELANGELO 6  -  22077  -  OLGIATE COMASCO (CO)</t>
  </si>
  <si>
    <t>Partita IVA 03064800133</t>
  </si>
  <si>
    <t>Codice Fiscale 03064800133</t>
  </si>
  <si>
    <t xml:space="preserve">Sito internet </t>
  </si>
  <si>
    <t>BILANCIO AL 31/12/2022</t>
  </si>
  <si>
    <t>Codice</t>
  </si>
  <si>
    <t>Descrizione</t>
  </si>
  <si>
    <t>Dett. 31/12/2022</t>
  </si>
  <si>
    <t>Dett. 31/12/2021</t>
  </si>
  <si>
    <t>31/12/2022</t>
  </si>
  <si>
    <t>31/12/2021</t>
  </si>
  <si>
    <t>B</t>
  </si>
  <si>
    <t>IMMOBILIZZAZIONI (Sep.Ind.Loc.Fin.)</t>
  </si>
  <si>
    <t>B   I</t>
  </si>
  <si>
    <t>Immobilizzazioni immateriali</t>
  </si>
  <si>
    <t>B   I  7</t>
  </si>
  <si>
    <t>Altre</t>
  </si>
  <si>
    <t>+ E029 ) Altre immob. immat.</t>
  </si>
  <si>
    <t xml:space="preserve"> 1 3 35   1 ) Costi ampl./ammod.fabbr.di terzi</t>
  </si>
  <si>
    <t xml:space="preserve"> 1 3 35  99 ) Altre immobilizzazioni immateriali</t>
  </si>
  <si>
    <t>- E416 ) Altri f.di immobilizz. immat.</t>
  </si>
  <si>
    <t xml:space="preserve"> 1 3 35 101 ) F.do amm.ampl./ammod.fabbric.terzi</t>
  </si>
  <si>
    <t xml:space="preserve"> 1 3 35 199 ) F.do amm.altre immobilizz.immat.</t>
  </si>
  <si>
    <t>B  II</t>
  </si>
  <si>
    <t>Immobilizzazioni materiali</t>
  </si>
  <si>
    <t>B  II  1</t>
  </si>
  <si>
    <t>Terreni e fabbricati</t>
  </si>
  <si>
    <t>+ E035 ) Imm. terreni e fabbricati</t>
  </si>
  <si>
    <t xml:space="preserve"> 1 4  5   5 ) Costruzioni leggere</t>
  </si>
  <si>
    <t>- E417 ) F.do amm. terreni e fabbricati</t>
  </si>
  <si>
    <t xml:space="preserve"> 1 4  5 105 ) F.do amm.costruzioni leggere</t>
  </si>
  <si>
    <t>B  II  3</t>
  </si>
  <si>
    <t>Attrezzature industr. e commerciali</t>
  </si>
  <si>
    <t>+ E037 ) Imm. attr. industr. e commerc.</t>
  </si>
  <si>
    <t xml:space="preserve"> 1 4 15   2 ) Attrezzatura varia e minuta</t>
  </si>
  <si>
    <t>- E419 ) F.do amm. attr. industr. e com</t>
  </si>
  <si>
    <t xml:space="preserve"> 1 4 15 102 ) F.do amm.attrezz.varia e minuta</t>
  </si>
  <si>
    <t>B  II  4</t>
  </si>
  <si>
    <t>Altri beni</t>
  </si>
  <si>
    <t>+ E038 ) Imm. altri beni</t>
  </si>
  <si>
    <t xml:space="preserve"> 1 4 20   1 ) Mobili e macchine ord.d'ufficio</t>
  </si>
  <si>
    <t xml:space="preserve"> 1 4 20   2 ) Macchine ufficio elettroniche</t>
  </si>
  <si>
    <t xml:space="preserve"> 1 4 20   4 ) Autovetture</t>
  </si>
  <si>
    <t xml:space="preserve"> 1 4 20   7 ) Beni materiali inf.516,46 Euro</t>
  </si>
  <si>
    <t>- E420 ) Altri f.di amm.to</t>
  </si>
  <si>
    <t xml:space="preserve"> 1 4 20 101 ) F.do amm.mob.e macch.ord.d'ufficio</t>
  </si>
  <si>
    <t xml:space="preserve"> 1 4 20 102 ) F.do amm.macchine ufficio elettron.</t>
  </si>
  <si>
    <t xml:space="preserve"> 1 4 20 104 ) F.do amm.autovetture</t>
  </si>
  <si>
    <t xml:space="preserve"> 1 4 20 107 ) F.do amm.beni mater.inf.516,46 Euro</t>
  </si>
  <si>
    <t>C</t>
  </si>
  <si>
    <t>ATTIVO CIRCOLANTE</t>
  </si>
  <si>
    <t>C   I</t>
  </si>
  <si>
    <t>Rimanenze</t>
  </si>
  <si>
    <t>C   I  4</t>
  </si>
  <si>
    <t>Prodotti finiti e merci</t>
  </si>
  <si>
    <t>+ E043 ) Rimanenze prod. fin. e merci</t>
  </si>
  <si>
    <t xml:space="preserve"> 1 7 40   1 ) Rim.prodotti finiti</t>
  </si>
  <si>
    <t>C   I  5</t>
  </si>
  <si>
    <t>Acconti</t>
  </si>
  <si>
    <t>+ E044 ) Acconti (Rimanenze)</t>
  </si>
  <si>
    <t xml:space="preserve"> 1 7 50   1 ) Acconti a fornitori</t>
  </si>
  <si>
    <t>C  II</t>
  </si>
  <si>
    <t>Crediti</t>
  </si>
  <si>
    <t>C  II  1</t>
  </si>
  <si>
    <t>Cred. verso utenti e clienti</t>
  </si>
  <si>
    <t>C  II  11</t>
  </si>
  <si>
    <t>- entro l'esercizio</t>
  </si>
  <si>
    <t>C  II  11  1</t>
  </si>
  <si>
    <t>Crediti verso clienti</t>
  </si>
  <si>
    <t>+ E003 ) Crediti v/Clienti</t>
  </si>
  <si>
    <t xml:space="preserve"> 1 9  5   1 ) Crediti v/Clienti</t>
  </si>
  <si>
    <t>C  II  11  2</t>
  </si>
  <si>
    <t>Fondo svalutazione crediti</t>
  </si>
  <si>
    <t>+ E434 ) Svalutaz. Crediti (Stato Patr)</t>
  </si>
  <si>
    <t xml:space="preserve"> 111  5 101 ) F.do sval.crediti entro 12 mesi</t>
  </si>
  <si>
    <t>C  II  9</t>
  </si>
  <si>
    <t>Crediti tributari</t>
  </si>
  <si>
    <t>C  II  91</t>
  </si>
  <si>
    <t>+ E062 ) 4-bis) Crediti tributari</t>
  </si>
  <si>
    <t xml:space="preserve"> 111 45  99 ) Altri crediti tributari</t>
  </si>
  <si>
    <t>C  II  92</t>
  </si>
  <si>
    <t>- oltre l'esercizio</t>
  </si>
  <si>
    <t>+ E063 ) 4-bis) Crediti tributari</t>
  </si>
  <si>
    <t xml:space="preserve"> 111 50   4 ) Erario c/IRES a rimb.oltre 12 mesi</t>
  </si>
  <si>
    <t>C  II 12</t>
  </si>
  <si>
    <t>Crediti verso altri</t>
  </si>
  <si>
    <t>C  II 121</t>
  </si>
  <si>
    <t>-entro l'esercizio</t>
  </si>
  <si>
    <t>+ E005 ) Crediti diversi</t>
  </si>
  <si>
    <t xml:space="preserve"> 111 65   2 ) Crediti v/altri soggetti</t>
  </si>
  <si>
    <t xml:space="preserve"> 111 65   5 ) Note credito da fornitori</t>
  </si>
  <si>
    <t xml:space="preserve"> 111 65   9 ) Crediti v/INAIL</t>
  </si>
  <si>
    <t xml:space="preserve"> 111 651001 ) Cauzione Como Acqua</t>
  </si>
  <si>
    <t>C  IV</t>
  </si>
  <si>
    <t>Disponibilita' liquide</t>
  </si>
  <si>
    <t>C  IV  1</t>
  </si>
  <si>
    <t>Depositi bancari e postali</t>
  </si>
  <si>
    <t>+ E002 ) Banche attive</t>
  </si>
  <si>
    <t xml:space="preserve"> 115  5   1 ) Banca</t>
  </si>
  <si>
    <t xml:space="preserve"> 115  5   2 ) Depositi postali</t>
  </si>
  <si>
    <t>C  IV  3</t>
  </si>
  <si>
    <t>Denaro e valori in cassa</t>
  </si>
  <si>
    <t>+ E001 ) Cassa c/c</t>
  </si>
  <si>
    <t xml:space="preserve"> 115 15   1 ) Cassa Euro</t>
  </si>
  <si>
    <t>D</t>
  </si>
  <si>
    <t>RATEI E RISCONTI</t>
  </si>
  <si>
    <t>D      2</t>
  </si>
  <si>
    <t>- Risconti attivi</t>
  </si>
  <si>
    <t>+ E059 ) Risconti attivi</t>
  </si>
  <si>
    <t xml:space="preserve"> 116 10   1 ) Risconti attivi</t>
  </si>
  <si>
    <t>D      3</t>
  </si>
  <si>
    <t>- Ratei attivi</t>
  </si>
  <si>
    <t>+ E058 ) Ratei attivi</t>
  </si>
  <si>
    <t xml:space="preserve"> 116  5   1 ) Ratei attivi</t>
  </si>
  <si>
    <t>T</t>
  </si>
  <si>
    <t>TOTALE ATTIVO</t>
  </si>
  <si>
    <t>A</t>
  </si>
  <si>
    <t>PATRIMONIO NETTO</t>
  </si>
  <si>
    <t>A   I</t>
  </si>
  <si>
    <t>Fondo dotazione dell'ente</t>
  </si>
  <si>
    <t>+ E550 ) Fondo di dotazione</t>
  </si>
  <si>
    <t xml:space="preserve"> 118 70   1 ) Fondo di dotazione ETS</t>
  </si>
  <si>
    <t>A III</t>
  </si>
  <si>
    <t>Patrimonio libero</t>
  </si>
  <si>
    <t>A III  2</t>
  </si>
  <si>
    <t>Altre riserve</t>
  </si>
  <si>
    <t>+ E555 ) Altre riserve</t>
  </si>
  <si>
    <t xml:space="preserve"> 118 80   2 ) Altre riserve ETS</t>
  </si>
  <si>
    <t>A  IV</t>
  </si>
  <si>
    <t>Avanzo (disavanzo) d'esercizio</t>
  </si>
  <si>
    <t>A  IV  1</t>
  </si>
  <si>
    <t>Avanzo di gestione</t>
  </si>
  <si>
    <t>FONDI PER RISCHI ED ONERI</t>
  </si>
  <si>
    <t>B      3</t>
  </si>
  <si>
    <t>Altri</t>
  </si>
  <si>
    <t>+ E410 ) Altri fondi per rischi e oneri</t>
  </si>
  <si>
    <t xml:space="preserve"> 120 15  99 ) F.do rischi diversi</t>
  </si>
  <si>
    <t>TRATTAMENTO DI FINE RAPPORTO</t>
  </si>
  <si>
    <t>+ E407 ) Fondo T.F.R.</t>
  </si>
  <si>
    <t xml:space="preserve"> 121  5   2 ) TFR impiegati</t>
  </si>
  <si>
    <t>DEBITI</t>
  </si>
  <si>
    <t>D      7</t>
  </si>
  <si>
    <t>Debiti v\ fornitori</t>
  </si>
  <si>
    <t>D      71</t>
  </si>
  <si>
    <t>+ E403 ) Fornitori merci e servizi</t>
  </si>
  <si>
    <t xml:space="preserve"> 122  5   1 ) Debiti v/Fornitori</t>
  </si>
  <si>
    <t>D      9</t>
  </si>
  <si>
    <t>Debiti tributari</t>
  </si>
  <si>
    <t>D      91</t>
  </si>
  <si>
    <t>+ E446 ) Debiti tributari</t>
  </si>
  <si>
    <t xml:space="preserve"> 123115   1 ) Erario c/IVA</t>
  </si>
  <si>
    <t xml:space="preserve"> 123115   4 ) Erario c/ritenute irpef dipendenti</t>
  </si>
  <si>
    <t xml:space="preserve"> 123115   5 ) Erario c/rit.irpef redd.lav.auton.</t>
  </si>
  <si>
    <t xml:space="preserve"> 123115  13 ) Deb. v/erario per imposte sostitut.</t>
  </si>
  <si>
    <t>D     10</t>
  </si>
  <si>
    <t>Debiti v\istituti di prev.e sicur.</t>
  </si>
  <si>
    <t>D     101</t>
  </si>
  <si>
    <t>+ E448 ) Debiti v/istituti previdenz.</t>
  </si>
  <si>
    <t xml:space="preserve"> 111 451001 ) Deb.v/INPS su ferie per lav.dip</t>
  </si>
  <si>
    <t xml:space="preserve"> 123125   1 ) Deb.v/INPS per dipend.entro 12 mesi</t>
  </si>
  <si>
    <t xml:space="preserve"> 123125   2 ) Deb.v/INPS su ferie per lav. dip</t>
  </si>
  <si>
    <t xml:space="preserve"> 1231251004 ) Debiti verso ass sindacali</t>
  </si>
  <si>
    <t>D     12</t>
  </si>
  <si>
    <t>Altri debiti</t>
  </si>
  <si>
    <t>D     121</t>
  </si>
  <si>
    <t>+ E405 ) Debiti diversi</t>
  </si>
  <si>
    <t xml:space="preserve"> 123135   9 ) Debiti salari,stip.,ferie maturate</t>
  </si>
  <si>
    <t xml:space="preserve"> 1231351001 ) Dipendenti c/retribuzione</t>
  </si>
  <si>
    <t xml:space="preserve"> 1231351002 ) Dipendenti c/cessione 1/5</t>
  </si>
  <si>
    <t>E</t>
  </si>
  <si>
    <t>E      3</t>
  </si>
  <si>
    <t>- Ratei passivi</t>
  </si>
  <si>
    <t>+ E450 ) Ratei passivi</t>
  </si>
  <si>
    <t xml:space="preserve"> 125  5   1 ) Ratei passivi</t>
  </si>
  <si>
    <t>TOTALE PASSIVO</t>
  </si>
  <si>
    <t>Costi e oneri Interesse generale</t>
  </si>
  <si>
    <t>A      1</t>
  </si>
  <si>
    <t>Materie prime suss. di cons.e merci</t>
  </si>
  <si>
    <t>+ E601 ) Mat.prime,sussid,cons. e merci</t>
  </si>
  <si>
    <t>1027  5  20 ) Indumenti di lavoro</t>
  </si>
  <si>
    <t>1027  5  18 ) Materiale di pulizia</t>
  </si>
  <si>
    <t>1027  5   4 ) Merci</t>
  </si>
  <si>
    <t>1027  5   3 ) Materie di consumo</t>
  </si>
  <si>
    <t>A      2</t>
  </si>
  <si>
    <t>Servizi</t>
  </si>
  <si>
    <t>+ E602 ) Costi per servizi</t>
  </si>
  <si>
    <t>1029 151004 ) Altre spese autovett.deducibili</t>
  </si>
  <si>
    <t>1029 15 103 ) Carbur./lubrific.autovetture ded.</t>
  </si>
  <si>
    <t>1029 15 101 ) Servizi e spese di vigilanza</t>
  </si>
  <si>
    <t>1029 15  90 ) Canoni di assistenza</t>
  </si>
  <si>
    <t>1029 15  81 ) Altre spese deducibili</t>
  </si>
  <si>
    <t>1029 15  58 ) Spese aggiornamento e formaz.pers.</t>
  </si>
  <si>
    <t>1029 15  54 ) Servizi e prestazioni rese da prof.</t>
  </si>
  <si>
    <t>1029 15  53 ) Servizi amministrativi e contabili</t>
  </si>
  <si>
    <t>1029 15  52 ) Spese legali e di consulenza</t>
  </si>
  <si>
    <t>1029 15  47 ) Spese bancarie</t>
  </si>
  <si>
    <t>1029 15  45 ) Spese telefoniche (deducibili 80%)</t>
  </si>
  <si>
    <t>1029 15  44 ) Spese postali</t>
  </si>
  <si>
    <t>1029 15  25 ) Manut./ripar.su altri beni di terzi</t>
  </si>
  <si>
    <t>1029 15  24 ) Manut./ripar.su altri beni propri</t>
  </si>
  <si>
    <t>1029 15  12 ) Manut./ripar.autov.proprie ded.</t>
  </si>
  <si>
    <t>1029 15   7 ) Assicurazioni diverse</t>
  </si>
  <si>
    <t>1029  5  19 ) Energia elettrica uso civile</t>
  </si>
  <si>
    <t>1029  5  16 ) Servizi vari deducibili</t>
  </si>
  <si>
    <t>1029  5  13 ) Acqua e gas</t>
  </si>
  <si>
    <t>1029  5  12 ) Spese di riscaldamento</t>
  </si>
  <si>
    <t>A      4</t>
  </si>
  <si>
    <t>Personale</t>
  </si>
  <si>
    <t>+ E604 ) Costi per il personale</t>
  </si>
  <si>
    <t>1033 25  99 ) Altri costi del personale</t>
  </si>
  <si>
    <t>1033 15   3 ) Accant. fondo TFR altri dipendenti</t>
  </si>
  <si>
    <t>1033 101006 ) Contributi INAIL</t>
  </si>
  <si>
    <t>1033 10  99 ) Oneri sociali altri enti</t>
  </si>
  <si>
    <t>1033  51001 ) Salari e stipendi</t>
  </si>
  <si>
    <t>A      5</t>
  </si>
  <si>
    <t>Ammortamenti</t>
  </si>
  <si>
    <t>A      51</t>
  </si>
  <si>
    <t>Ammortamenti immob. immateriali</t>
  </si>
  <si>
    <t>A      51  7</t>
  </si>
  <si>
    <t>Ammortamento altre immobil. immater</t>
  </si>
  <si>
    <t>+ E648 ) Amm. altre immob. Immateriali</t>
  </si>
  <si>
    <t>1035  5  21 ) Amm.costi ampl./ammod.fabb.di terzi</t>
  </si>
  <si>
    <t>A      52</t>
  </si>
  <si>
    <t>Ammortamenti immob. materiali</t>
  </si>
  <si>
    <t>A      52  1</t>
  </si>
  <si>
    <t>Ammortamento terreni e fabbricati</t>
  </si>
  <si>
    <t>+ E649 ) Ammortam.terreni e fabbricati</t>
  </si>
  <si>
    <t>1035 10   5 ) Amm.costruzioni leggere</t>
  </si>
  <si>
    <t>A      52  3</t>
  </si>
  <si>
    <t>Amm. attrezz. industriali e commmer</t>
  </si>
  <si>
    <t>+ E651 ) Amm. attrez.industr. e comm.li</t>
  </si>
  <si>
    <t>1035 10  10 ) Amm.attrezzatura varia e minuta</t>
  </si>
  <si>
    <t>A      52  4</t>
  </si>
  <si>
    <t>Ammortamento altri beni</t>
  </si>
  <si>
    <t>+ E652 ) Ammortamento altri beni</t>
  </si>
  <si>
    <t>1035 10  19 ) Amm.beni materiali inf.516,46 Euro</t>
  </si>
  <si>
    <t>1035 10  12 ) Amm.macchine ufficio elettroniche</t>
  </si>
  <si>
    <t>1035 10  11 ) Amm.mobili e macch.ordin.d'ufficio</t>
  </si>
  <si>
    <t>A      7</t>
  </si>
  <si>
    <t>Oneri diversi di gestione</t>
  </si>
  <si>
    <t>+ E607 ) Oneri diversi di gestione</t>
  </si>
  <si>
    <t>1039  5  19 ) Sconti e altri oneri finanziari</t>
  </si>
  <si>
    <t>1039  5  14 ) Interessi ed oneri su altri debiti</t>
  </si>
  <si>
    <t>1038  5  39 ) Sopravv. passive ordin. inded.</t>
  </si>
  <si>
    <t>1038  5  36 ) Altri oneri di gestione inded.</t>
  </si>
  <si>
    <t>1038  5  27 ) Multe ed ammende</t>
  </si>
  <si>
    <t>1038  5  26 ) Arrotondamenti passivi</t>
  </si>
  <si>
    <t>1038  5  24 ) Valori bollati</t>
  </si>
  <si>
    <t>1038  5  23 ) Contributi assoc.sind.e di categ.</t>
  </si>
  <si>
    <t>1038  5  20 ) Omaggi di beni infer.ad Euro 50,00</t>
  </si>
  <si>
    <t>1038  5  19 ) Libri, giornali e riviste</t>
  </si>
  <si>
    <t>1038  5  18 ) Spese di cancelleria</t>
  </si>
  <si>
    <t>1038  5  17 ) Altre imposte indeducibili</t>
  </si>
  <si>
    <t>1035 15   6 ) Accant.fondi di sval.crediti ded.</t>
  </si>
  <si>
    <t>A      8</t>
  </si>
  <si>
    <t>Rimanenze iniziali</t>
  </si>
  <si>
    <t>+ E608 ) Rimanenze iniziali</t>
  </si>
  <si>
    <t>1036 10   3 ) Rim.iniziali prodotti finiti</t>
  </si>
  <si>
    <t>Proventi e ricavi di int.generale</t>
  </si>
  <si>
    <t>Erogazioni liberali</t>
  </si>
  <si>
    <t>+ E704 ) Erogazioni liberali</t>
  </si>
  <si>
    <t>1044 50   4 ) Erogazioni liberali ETS</t>
  </si>
  <si>
    <t>Proventi del 5 per mille</t>
  </si>
  <si>
    <t>+ E705 ) Proventi del 5 per mille</t>
  </si>
  <si>
    <t>1044 50   5 ) Proventi del 5 per mille ETS</t>
  </si>
  <si>
    <t>Contributi da enti pubblici</t>
  </si>
  <si>
    <t>+ E708 ) Contributi da Enti Pubblici</t>
  </si>
  <si>
    <t>1044 50   8 ) Contributi da Enti Pubblici ETS</t>
  </si>
  <si>
    <t>A      9</t>
  </si>
  <si>
    <t>Prov. da contratti con enti pubb.</t>
  </si>
  <si>
    <t>+ E709 ) Prov.contratti Enti Pubblici</t>
  </si>
  <si>
    <t>1044 50   9 ) Prov.contratti Enti Pubblici ETS</t>
  </si>
  <si>
    <t>A     10</t>
  </si>
  <si>
    <t>Altri ricavi, rendite e proventi</t>
  </si>
  <si>
    <t>+ E710 ) Altri ricavi,rendite e provent</t>
  </si>
  <si>
    <t>1047  5  44 ) Contr.c/eserc.sp.sanif./disp.prot.</t>
  </si>
  <si>
    <t>1047  5  27 ) Altri ricavi e proventi imponibili</t>
  </si>
  <si>
    <t>1047  5  20 ) Sopravv.att.ordinarie non rateizz.</t>
  </si>
  <si>
    <t>1047  5  15 ) Arrotondamenti attivi</t>
  </si>
  <si>
    <t>1049  5  24 ) Sconti e altri proventi finanziari</t>
  </si>
  <si>
    <t>1044 15   1 ) Prestazioni di servizi Italia</t>
  </si>
  <si>
    <t>A     11</t>
  </si>
  <si>
    <t xml:space="preserve"> Rimanenze finali</t>
  </si>
  <si>
    <t>+ E711 ) Rimanenze finali</t>
  </si>
  <si>
    <t>1045 10   1 ) Rimanenze finali prodotti finiti</t>
  </si>
  <si>
    <t>A      T</t>
  </si>
  <si>
    <t>Avanzo/disavanzo att. int. gen.</t>
  </si>
  <si>
    <t>B      T</t>
  </si>
  <si>
    <t>Avanzo/disavanzo attività diverse</t>
  </si>
  <si>
    <t>C      T</t>
  </si>
  <si>
    <t>Avanzo/disavanzo att.raccolta fondi</t>
  </si>
  <si>
    <t>D      T</t>
  </si>
  <si>
    <t>Avanzo/disavanzo att. fin.e patr.</t>
  </si>
  <si>
    <t>E      T</t>
  </si>
  <si>
    <t>Avanzo/disavanzo att. supporto gen.</t>
  </si>
  <si>
    <t>M      T</t>
  </si>
  <si>
    <t>Risultato prima delle imposte</t>
  </si>
  <si>
    <t>M     21</t>
  </si>
  <si>
    <t>Avanzo/Disavanzo di gestione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</si>
</sst>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\(\$#,##0_);\(\$#,##0\)"/>
    <numFmt numFmtId="171" formatCode="\(\$#,##0_);[Red]\(\$#,##0\)"/>
    <numFmt numFmtId="172" formatCode="\(\$#,##0.00_);\(\$#,##0.00\)"/>
    <numFmt numFmtId="173" formatCode="\(\$#,##0.00_);[Red]\(\$#,##0.00\)"/>
    <numFmt numFmtId="174" formatCode="_(* #,##0_);_(* \(#,##0\);_(* &quot;-&quot;_);_(@_)"/>
    <numFmt numFmtId="175" formatCode="_(\$* #,##0_);_(\$* \(#,##0\);_(\$* &quot;-&quot;_);_(@_)"/>
    <numFmt numFmtId="176" formatCode="_(* #,##0.00_);_(* \(#,##0.00\);_(* &quot;-&quot;??_);_(@_)"/>
    <numFmt numFmtId="177" formatCode="_(\$* #,##0.00_);_(\$* \(#,##0.00\);_(\$* &quot;-&quot;??_);_(@_)"/>
  </numFmts>
  <fonts count="38">
    <font>
      <sz val="10"/>
      <name val="Arial"/>
      <family val="0"/>
    </font>
    <font>
      <b/>
      <sz val="8"/>
      <color indexed="63"/>
      <name val="Calibri"/>
      <family val="0"/>
    </font>
    <font>
      <sz val="8"/>
      <color indexed="63"/>
      <name val="Calibri"/>
      <family val="0"/>
    </font>
    <font>
      <b/>
      <sz val="12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0" fontId="0" fillId="0" borderId="0" xfId="0" applyNumberFormat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40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 vertical="top"/>
      <protection locked="0"/>
    </xf>
    <xf numFmtId="0" fontId="1" fillId="33" borderId="10" xfId="0" applyFont="1" applyFill="1" applyBorder="1" applyAlignment="1" applyProtection="1">
      <alignment vertical="top" wrapText="1"/>
      <protection locked="0"/>
    </xf>
    <xf numFmtId="40" fontId="1" fillId="33" borderId="10" xfId="0" applyNumberFormat="1" applyFont="1" applyFill="1" applyBorder="1" applyAlignment="1">
      <alignment horizontal="center"/>
    </xf>
    <xf numFmtId="40" fontId="1" fillId="33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40" fontId="2" fillId="0" borderId="10" xfId="0" applyNumberFormat="1" applyFont="1" applyBorder="1" applyAlignment="1">
      <alignment/>
    </xf>
    <xf numFmtId="40" fontId="1" fillId="34" borderId="10" xfId="0" applyNumberFormat="1" applyFont="1" applyFill="1" applyBorder="1" applyAlignment="1">
      <alignment/>
    </xf>
    <xf numFmtId="40" fontId="2" fillId="35" borderId="10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0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 indent="1"/>
    </xf>
    <xf numFmtId="40" fontId="2" fillId="35" borderId="10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 horizontal="center" vertical="top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40" fontId="2" fillId="33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40" fontId="2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0" fontId="2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40" fontId="2" fillId="33" borderId="10" xfId="0" applyNumberFormat="1" applyFont="1" applyFill="1" applyBorder="1" applyAlignment="1">
      <alignment horizont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showGridLines="0" zoomScaleSheetLayoutView="100" zoomScalePageLayoutView="0" workbookViewId="0" topLeftCell="A1">
      <pane ySplit="8" topLeftCell="A35" activePane="bottomLeft" state="frozen"/>
      <selection pane="topLeft" activeCell="A1" sqref="A1"/>
      <selection pane="bottomLeft" activeCell="M55" sqref="M55"/>
    </sheetView>
  </sheetViews>
  <sheetFormatPr defaultColWidth="9.140625" defaultRowHeight="12.75"/>
  <cols>
    <col min="1" max="1" width="7.00390625" style="1" bestFit="1" customWidth="1"/>
    <col min="2" max="2" width="38.7109375" style="2" customWidth="1"/>
    <col min="3" max="4" width="13.140625" style="3" bestFit="1" customWidth="1"/>
    <col min="5" max="6" width="10.00390625" style="3" bestFit="1" customWidth="1"/>
  </cols>
  <sheetData>
    <row r="1" spans="1:6" ht="12.75">
      <c r="A1" s="23" t="s">
        <v>0</v>
      </c>
      <c r="B1" s="24" t="s">
        <v>0</v>
      </c>
      <c r="C1" s="25" t="s">
        <v>0</v>
      </c>
      <c r="D1" s="25" t="s">
        <v>0</v>
      </c>
      <c r="E1" s="25" t="s">
        <v>0</v>
      </c>
      <c r="F1" s="25" t="s">
        <v>0</v>
      </c>
    </row>
    <row r="2" spans="1:6" ht="12.75">
      <c r="A2" s="26" t="s">
        <v>1</v>
      </c>
      <c r="B2" s="27" t="s">
        <v>1</v>
      </c>
      <c r="C2" s="28" t="s">
        <v>1</v>
      </c>
      <c r="D2" s="28" t="s">
        <v>1</v>
      </c>
      <c r="E2" s="28" t="s">
        <v>1</v>
      </c>
      <c r="F2" s="28" t="s">
        <v>1</v>
      </c>
    </row>
    <row r="3" spans="1:6" ht="12.75">
      <c r="A3" s="26" t="s">
        <v>2</v>
      </c>
      <c r="B3" s="27" t="s">
        <v>2</v>
      </c>
      <c r="C3" s="28" t="s">
        <v>2</v>
      </c>
      <c r="D3" s="28" t="s">
        <v>2</v>
      </c>
      <c r="E3" s="28" t="s">
        <v>2</v>
      </c>
      <c r="F3" s="28" t="s">
        <v>2</v>
      </c>
    </row>
    <row r="4" spans="1:6" ht="12.75">
      <c r="A4" s="26" t="s">
        <v>3</v>
      </c>
      <c r="B4" s="27" t="s">
        <v>3</v>
      </c>
      <c r="C4" s="28" t="s">
        <v>3</v>
      </c>
      <c r="D4" s="28" t="s">
        <v>3</v>
      </c>
      <c r="E4" s="28" t="s">
        <v>3</v>
      </c>
      <c r="F4" s="28" t="s">
        <v>3</v>
      </c>
    </row>
    <row r="5" spans="1:6" ht="12.75">
      <c r="A5" s="29" t="s">
        <v>4</v>
      </c>
      <c r="B5" s="30" t="s">
        <v>4</v>
      </c>
      <c r="C5" s="31" t="s">
        <v>4</v>
      </c>
      <c r="D5" s="31" t="s">
        <v>4</v>
      </c>
      <c r="E5" s="31" t="s">
        <v>4</v>
      </c>
      <c r="F5" s="31" t="s">
        <v>4</v>
      </c>
    </row>
    <row r="6" spans="1:6" ht="15.75">
      <c r="A6" s="32" t="s">
        <v>5</v>
      </c>
      <c r="B6" s="33" t="s">
        <v>5</v>
      </c>
      <c r="C6" s="34" t="s">
        <v>5</v>
      </c>
      <c r="D6" s="34" t="s">
        <v>5</v>
      </c>
      <c r="E6" s="34" t="s">
        <v>5</v>
      </c>
      <c r="F6" s="34" t="s">
        <v>5</v>
      </c>
    </row>
    <row r="7" spans="1:6" ht="12.75">
      <c r="A7" s="4"/>
      <c r="B7" s="5"/>
      <c r="C7" s="6"/>
      <c r="D7" s="6"/>
      <c r="E7" s="6"/>
      <c r="F7" s="6"/>
    </row>
    <row r="8" spans="1:6" ht="12.75">
      <c r="A8" s="7" t="s">
        <v>6</v>
      </c>
      <c r="B8" s="8" t="s">
        <v>7</v>
      </c>
      <c r="C8" s="9" t="s">
        <v>8</v>
      </c>
      <c r="D8" s="9" t="s">
        <v>9</v>
      </c>
      <c r="E8" s="10" t="s">
        <v>10</v>
      </c>
      <c r="F8" s="9" t="s">
        <v>11</v>
      </c>
    </row>
    <row r="9" spans="1:6" ht="12.75">
      <c r="A9" s="11" t="s">
        <v>12</v>
      </c>
      <c r="B9" s="12" t="s">
        <v>13</v>
      </c>
      <c r="C9" s="13"/>
      <c r="D9" s="13"/>
      <c r="E9" s="14">
        <f>E10+E18</f>
        <v>74721</v>
      </c>
      <c r="F9" s="15">
        <v>87120</v>
      </c>
    </row>
    <row r="10" spans="1:6" ht="12.75">
      <c r="A10" s="11" t="s">
        <v>14</v>
      </c>
      <c r="B10" s="12" t="s">
        <v>15</v>
      </c>
      <c r="C10" s="13"/>
      <c r="D10" s="13"/>
      <c r="E10" s="14">
        <f>E11</f>
        <v>4234</v>
      </c>
      <c r="F10" s="15">
        <v>8721</v>
      </c>
    </row>
    <row r="11" spans="1:6" ht="12.75">
      <c r="A11" s="16" t="s">
        <v>16</v>
      </c>
      <c r="B11" s="17" t="s">
        <v>17</v>
      </c>
      <c r="C11" s="13"/>
      <c r="D11" s="13"/>
      <c r="E11" s="15">
        <v>4234</v>
      </c>
      <c r="F11" s="15">
        <v>8721</v>
      </c>
    </row>
    <row r="12" spans="1:6" ht="12.75">
      <c r="A12" s="18"/>
      <c r="B12" s="19" t="s">
        <v>18</v>
      </c>
      <c r="C12" s="20">
        <v>62959.12</v>
      </c>
      <c r="D12" s="20">
        <v>62959</v>
      </c>
      <c r="E12" s="13"/>
      <c r="F12" s="13"/>
    </row>
    <row r="13" spans="1:6" ht="12.75">
      <c r="A13" s="18"/>
      <c r="B13" s="21" t="s">
        <v>19</v>
      </c>
      <c r="C13" s="13">
        <v>39539.02</v>
      </c>
      <c r="D13" s="13">
        <v>39539</v>
      </c>
      <c r="E13" s="13"/>
      <c r="F13" s="13"/>
    </row>
    <row r="14" spans="1:6" ht="12.75">
      <c r="A14" s="18"/>
      <c r="B14" s="21" t="s">
        <v>20</v>
      </c>
      <c r="C14" s="13">
        <v>23420.1</v>
      </c>
      <c r="D14" s="13">
        <v>23420</v>
      </c>
      <c r="E14" s="13"/>
      <c r="F14" s="13"/>
    </row>
    <row r="15" spans="1:6" ht="12.75">
      <c r="A15" s="18"/>
      <c r="B15" s="19" t="s">
        <v>21</v>
      </c>
      <c r="C15" s="20">
        <v>-58725.22</v>
      </c>
      <c r="D15" s="20">
        <v>-54237</v>
      </c>
      <c r="E15" s="13"/>
      <c r="F15" s="13"/>
    </row>
    <row r="16" spans="1:6" ht="22.5">
      <c r="A16" s="18"/>
      <c r="B16" s="21" t="s">
        <v>22</v>
      </c>
      <c r="C16" s="13">
        <v>35305.12</v>
      </c>
      <c r="D16" s="13">
        <v>30817</v>
      </c>
      <c r="E16" s="13"/>
      <c r="F16" s="13"/>
    </row>
    <row r="17" spans="1:6" ht="12.75">
      <c r="A17" s="18"/>
      <c r="B17" s="21" t="s">
        <v>23</v>
      </c>
      <c r="C17" s="13">
        <v>23420.1</v>
      </c>
      <c r="D17" s="13">
        <v>23420</v>
      </c>
      <c r="E17" s="13"/>
      <c r="F17" s="13"/>
    </row>
    <row r="18" spans="1:6" ht="12.75">
      <c r="A18" s="11" t="s">
        <v>24</v>
      </c>
      <c r="B18" s="12" t="s">
        <v>25</v>
      </c>
      <c r="C18" s="13"/>
      <c r="D18" s="13"/>
      <c r="E18" s="14">
        <f>E19+E24+E29</f>
        <v>70487</v>
      </c>
      <c r="F18" s="15">
        <v>78399</v>
      </c>
    </row>
    <row r="19" spans="1:6" ht="12.75">
      <c r="A19" s="16" t="s">
        <v>26</v>
      </c>
      <c r="B19" s="17" t="s">
        <v>27</v>
      </c>
      <c r="C19" s="13"/>
      <c r="D19" s="13"/>
      <c r="E19" s="15"/>
      <c r="F19" s="15">
        <v>488</v>
      </c>
    </row>
    <row r="20" spans="1:6" ht="12.75">
      <c r="A20" s="18"/>
      <c r="B20" s="19" t="s">
        <v>28</v>
      </c>
      <c r="C20" s="20">
        <v>5576.9</v>
      </c>
      <c r="D20" s="20">
        <v>5576</v>
      </c>
      <c r="E20" s="13"/>
      <c r="F20" s="13"/>
    </row>
    <row r="21" spans="1:6" ht="12.75">
      <c r="A21" s="18"/>
      <c r="B21" s="21" t="s">
        <v>29</v>
      </c>
      <c r="C21" s="13">
        <v>5576.9</v>
      </c>
      <c r="D21" s="13">
        <v>5576</v>
      </c>
      <c r="E21" s="13"/>
      <c r="F21" s="13"/>
    </row>
    <row r="22" spans="1:6" ht="12.75">
      <c r="A22" s="18"/>
      <c r="B22" s="19" t="s">
        <v>30</v>
      </c>
      <c r="C22" s="20">
        <v>-5576.9</v>
      </c>
      <c r="D22" s="20">
        <v>-5088</v>
      </c>
      <c r="E22" s="13"/>
      <c r="F22" s="13"/>
    </row>
    <row r="23" spans="1:6" ht="12.75">
      <c r="A23" s="18"/>
      <c r="B23" s="21" t="s">
        <v>31</v>
      </c>
      <c r="C23" s="13">
        <v>5576.9</v>
      </c>
      <c r="D23" s="13">
        <v>5088</v>
      </c>
      <c r="E23" s="13"/>
      <c r="F23" s="13"/>
    </row>
    <row r="24" spans="1:6" ht="12.75">
      <c r="A24" s="16" t="s">
        <v>32</v>
      </c>
      <c r="B24" s="17" t="s">
        <v>33</v>
      </c>
      <c r="C24" s="13"/>
      <c r="D24" s="13"/>
      <c r="E24" s="15">
        <v>28131</v>
      </c>
      <c r="F24" s="15">
        <v>24517</v>
      </c>
    </row>
    <row r="25" spans="1:6" ht="12.75">
      <c r="A25" s="18"/>
      <c r="B25" s="19" t="s">
        <v>34</v>
      </c>
      <c r="C25" s="20">
        <v>141615.14</v>
      </c>
      <c r="D25" s="20">
        <v>128048</v>
      </c>
      <c r="E25" s="13"/>
      <c r="F25" s="13"/>
    </row>
    <row r="26" spans="1:6" ht="12.75">
      <c r="A26" s="18"/>
      <c r="B26" s="21" t="s">
        <v>35</v>
      </c>
      <c r="C26" s="13">
        <v>141615.14</v>
      </c>
      <c r="D26" s="13">
        <v>128048</v>
      </c>
      <c r="E26" s="13"/>
      <c r="F26" s="13"/>
    </row>
    <row r="27" spans="1:6" ht="12.75">
      <c r="A27" s="18"/>
      <c r="B27" s="19" t="s">
        <v>36</v>
      </c>
      <c r="C27" s="20">
        <v>-113484.14</v>
      </c>
      <c r="D27" s="20">
        <v>-103531</v>
      </c>
      <c r="E27" s="13"/>
      <c r="F27" s="13"/>
    </row>
    <row r="28" spans="1:6" ht="12.75">
      <c r="A28" s="18"/>
      <c r="B28" s="21" t="s">
        <v>37</v>
      </c>
      <c r="C28" s="13">
        <v>113484.14</v>
      </c>
      <c r="D28" s="13">
        <v>103531</v>
      </c>
      <c r="E28" s="13"/>
      <c r="F28" s="13"/>
    </row>
    <row r="29" spans="1:6" ht="12.75">
      <c r="A29" s="16" t="s">
        <v>38</v>
      </c>
      <c r="B29" s="17" t="s">
        <v>39</v>
      </c>
      <c r="C29" s="13"/>
      <c r="D29" s="13"/>
      <c r="E29" s="15">
        <v>42356</v>
      </c>
      <c r="F29" s="15">
        <v>53394</v>
      </c>
    </row>
    <row r="30" spans="1:6" ht="12.75">
      <c r="A30" s="18"/>
      <c r="B30" s="19" t="s">
        <v>40</v>
      </c>
      <c r="C30" s="20">
        <v>293974.53</v>
      </c>
      <c r="D30" s="20">
        <v>288342</v>
      </c>
      <c r="E30" s="13"/>
      <c r="F30" s="13"/>
    </row>
    <row r="31" spans="1:6" ht="12.75">
      <c r="A31" s="18"/>
      <c r="B31" s="21" t="s">
        <v>41</v>
      </c>
      <c r="C31" s="13">
        <v>117416.85</v>
      </c>
      <c r="D31" s="13">
        <v>114179</v>
      </c>
      <c r="E31" s="13"/>
      <c r="F31" s="13"/>
    </row>
    <row r="32" spans="1:6" ht="12.75">
      <c r="A32" s="18"/>
      <c r="B32" s="21" t="s">
        <v>42</v>
      </c>
      <c r="C32" s="13">
        <v>64955.09</v>
      </c>
      <c r="D32" s="13">
        <v>62962</v>
      </c>
      <c r="E32" s="13"/>
      <c r="F32" s="13"/>
    </row>
    <row r="33" spans="1:6" ht="12.75">
      <c r="A33" s="18"/>
      <c r="B33" s="21" t="s">
        <v>43</v>
      </c>
      <c r="C33" s="13">
        <v>28340</v>
      </c>
      <c r="D33" s="13">
        <v>28340</v>
      </c>
      <c r="E33" s="13"/>
      <c r="F33" s="13"/>
    </row>
    <row r="34" spans="1:6" ht="12.75">
      <c r="A34" s="18"/>
      <c r="B34" s="21" t="s">
        <v>44</v>
      </c>
      <c r="C34" s="13">
        <v>83262.59</v>
      </c>
      <c r="D34" s="13">
        <v>82860</v>
      </c>
      <c r="E34" s="13"/>
      <c r="F34" s="13"/>
    </row>
    <row r="35" spans="1:6" ht="12.75">
      <c r="A35" s="18"/>
      <c r="B35" s="19" t="s">
        <v>45</v>
      </c>
      <c r="C35" s="20">
        <v>-251618.92</v>
      </c>
      <c r="D35" s="20">
        <v>-234948</v>
      </c>
      <c r="E35" s="13"/>
      <c r="F35" s="13"/>
    </row>
    <row r="36" spans="1:6" ht="12.75">
      <c r="A36" s="18"/>
      <c r="B36" s="21" t="s">
        <v>46</v>
      </c>
      <c r="C36" s="13">
        <v>87545.62</v>
      </c>
      <c r="D36" s="13">
        <v>77670</v>
      </c>
      <c r="E36" s="13"/>
      <c r="F36" s="13"/>
    </row>
    <row r="37" spans="1:6" ht="12.75">
      <c r="A37" s="18"/>
      <c r="B37" s="21" t="s">
        <v>47</v>
      </c>
      <c r="C37" s="13">
        <v>52470.71</v>
      </c>
      <c r="D37" s="13">
        <v>46077</v>
      </c>
      <c r="E37" s="13"/>
      <c r="F37" s="13"/>
    </row>
    <row r="38" spans="1:6" ht="12.75">
      <c r="A38" s="18"/>
      <c r="B38" s="21" t="s">
        <v>48</v>
      </c>
      <c r="C38" s="13">
        <v>28340</v>
      </c>
      <c r="D38" s="13">
        <v>28340</v>
      </c>
      <c r="E38" s="13"/>
      <c r="F38" s="13"/>
    </row>
    <row r="39" spans="1:6" ht="22.5">
      <c r="A39" s="18"/>
      <c r="B39" s="21" t="s">
        <v>49</v>
      </c>
      <c r="C39" s="13">
        <v>83262.59</v>
      </c>
      <c r="D39" s="13">
        <v>82860</v>
      </c>
      <c r="E39" s="13"/>
      <c r="F39" s="13"/>
    </row>
    <row r="40" spans="1:6" ht="12.75">
      <c r="A40" s="11" t="s">
        <v>50</v>
      </c>
      <c r="B40" s="12" t="s">
        <v>51</v>
      </c>
      <c r="C40" s="13"/>
      <c r="D40" s="13"/>
      <c r="E40" s="14">
        <f>E41+E48+E72</f>
        <v>1071403</v>
      </c>
      <c r="F40" s="15">
        <v>1009897</v>
      </c>
    </row>
    <row r="41" spans="1:6" ht="12.75">
      <c r="A41" s="11" t="s">
        <v>52</v>
      </c>
      <c r="B41" s="12" t="s">
        <v>53</v>
      </c>
      <c r="C41" s="13"/>
      <c r="D41" s="13"/>
      <c r="E41" s="14">
        <f>E42+E45</f>
        <v>23575</v>
      </c>
      <c r="F41" s="15">
        <v>17476</v>
      </c>
    </row>
    <row r="42" spans="1:6" ht="12.75">
      <c r="A42" s="16" t="s">
        <v>54</v>
      </c>
      <c r="B42" s="17" t="s">
        <v>55</v>
      </c>
      <c r="C42" s="13"/>
      <c r="D42" s="13"/>
      <c r="E42" s="15">
        <v>17390</v>
      </c>
      <c r="F42" s="15">
        <v>17370</v>
      </c>
    </row>
    <row r="43" spans="1:6" ht="12.75">
      <c r="A43" s="18"/>
      <c r="B43" s="19" t="s">
        <v>56</v>
      </c>
      <c r="C43" s="20">
        <v>17390</v>
      </c>
      <c r="D43" s="20">
        <v>17370</v>
      </c>
      <c r="E43" s="13"/>
      <c r="F43" s="13"/>
    </row>
    <row r="44" spans="1:6" ht="12.75">
      <c r="A44" s="18"/>
      <c r="B44" s="21" t="s">
        <v>57</v>
      </c>
      <c r="C44" s="13">
        <v>17390</v>
      </c>
      <c r="D44" s="13">
        <v>17370</v>
      </c>
      <c r="E44" s="13"/>
      <c r="F44" s="13"/>
    </row>
    <row r="45" spans="1:6" ht="12.75">
      <c r="A45" s="16" t="s">
        <v>58</v>
      </c>
      <c r="B45" s="17" t="s">
        <v>59</v>
      </c>
      <c r="C45" s="13"/>
      <c r="D45" s="13"/>
      <c r="E45" s="15">
        <v>6185</v>
      </c>
      <c r="F45" s="15">
        <v>106</v>
      </c>
    </row>
    <row r="46" spans="1:6" ht="12.75">
      <c r="A46" s="18"/>
      <c r="B46" s="19" t="s">
        <v>60</v>
      </c>
      <c r="C46" s="20">
        <v>6185</v>
      </c>
      <c r="D46" s="20">
        <v>105</v>
      </c>
      <c r="E46" s="13"/>
      <c r="F46" s="13"/>
    </row>
    <row r="47" spans="1:6" ht="12.75">
      <c r="A47" s="18"/>
      <c r="B47" s="21" t="s">
        <v>61</v>
      </c>
      <c r="C47" s="13">
        <v>6185</v>
      </c>
      <c r="D47" s="13">
        <v>105</v>
      </c>
      <c r="E47" s="13"/>
      <c r="F47" s="13"/>
    </row>
    <row r="48" spans="1:6" ht="12.75">
      <c r="A48" s="11" t="s">
        <v>62</v>
      </c>
      <c r="B48" s="12" t="s">
        <v>63</v>
      </c>
      <c r="C48" s="13"/>
      <c r="D48" s="13"/>
      <c r="E48" s="14">
        <f>E49+E58+E65</f>
        <v>395553</v>
      </c>
      <c r="F48" s="15">
        <v>384359</v>
      </c>
    </row>
    <row r="49" spans="1:6" ht="12.75">
      <c r="A49" s="11" t="s">
        <v>64</v>
      </c>
      <c r="B49" s="12" t="s">
        <v>65</v>
      </c>
      <c r="C49" s="13"/>
      <c r="D49" s="13"/>
      <c r="E49" s="14">
        <f>E50</f>
        <v>358768</v>
      </c>
      <c r="F49" s="15">
        <v>344092</v>
      </c>
    </row>
    <row r="50" spans="1:6" ht="12.75">
      <c r="A50" s="11" t="s">
        <v>66</v>
      </c>
      <c r="B50" s="12" t="s">
        <v>67</v>
      </c>
      <c r="C50" s="13"/>
      <c r="D50" s="13"/>
      <c r="E50" s="14">
        <f>E51-E54</f>
        <v>358768</v>
      </c>
      <c r="F50" s="15">
        <v>344092</v>
      </c>
    </row>
    <row r="51" spans="1:6" ht="12.75">
      <c r="A51" s="16" t="s">
        <v>68</v>
      </c>
      <c r="B51" s="17" t="s">
        <v>69</v>
      </c>
      <c r="C51" s="13"/>
      <c r="D51" s="13"/>
      <c r="E51" s="15">
        <v>434422</v>
      </c>
      <c r="F51" s="15">
        <v>429637</v>
      </c>
    </row>
    <row r="52" spans="1:6" ht="12.75">
      <c r="A52" s="18"/>
      <c r="B52" s="19" t="s">
        <v>70</v>
      </c>
      <c r="C52" s="20">
        <v>434422.37</v>
      </c>
      <c r="D52" s="20">
        <v>429636</v>
      </c>
      <c r="E52" s="13"/>
      <c r="F52" s="13"/>
    </row>
    <row r="53" spans="1:6" ht="12.75">
      <c r="A53" s="18"/>
      <c r="B53" s="21" t="s">
        <v>71</v>
      </c>
      <c r="C53" s="13">
        <v>434422.37</v>
      </c>
      <c r="D53" s="13">
        <v>429636</v>
      </c>
      <c r="E53" s="13"/>
      <c r="F53" s="13"/>
    </row>
    <row r="54" spans="1:6" ht="12.75">
      <c r="A54" s="16" t="s">
        <v>72</v>
      </c>
      <c r="B54" s="17" t="s">
        <v>73</v>
      </c>
      <c r="C54" s="13"/>
      <c r="D54" s="13"/>
      <c r="E54" s="15">
        <v>75654</v>
      </c>
      <c r="F54" s="15">
        <v>85545</v>
      </c>
    </row>
    <row r="55" spans="1:6" ht="12.75">
      <c r="A55" s="18"/>
      <c r="B55" s="19" t="s">
        <v>74</v>
      </c>
      <c r="C55" s="20">
        <v>75654.48</v>
      </c>
      <c r="D55" s="20">
        <v>85544</v>
      </c>
      <c r="E55" s="13"/>
      <c r="F55" s="13"/>
    </row>
    <row r="56" spans="1:6" ht="12.75">
      <c r="A56" s="18"/>
      <c r="B56" s="21" t="s">
        <v>75</v>
      </c>
      <c r="C56" s="13">
        <v>75654.48</v>
      </c>
      <c r="D56" s="13">
        <v>85544</v>
      </c>
      <c r="E56" s="13"/>
      <c r="F56" s="13"/>
    </row>
    <row r="57" spans="1:6" ht="12.75">
      <c r="A57" s="18"/>
      <c r="B57" s="21"/>
      <c r="C57" s="13"/>
      <c r="D57" s="13"/>
      <c r="E57" s="13"/>
      <c r="F57" s="13"/>
    </row>
    <row r="58" spans="1:6" ht="12.75">
      <c r="A58" s="11" t="s">
        <v>76</v>
      </c>
      <c r="B58" s="12" t="s">
        <v>77</v>
      </c>
      <c r="C58" s="13"/>
      <c r="D58" s="13"/>
      <c r="E58" s="14">
        <f>E59+E62</f>
        <v>32035</v>
      </c>
      <c r="F58" s="15">
        <v>32035</v>
      </c>
    </row>
    <row r="59" spans="1:6" ht="12.75">
      <c r="A59" s="16" t="s">
        <v>78</v>
      </c>
      <c r="B59" s="17" t="s">
        <v>67</v>
      </c>
      <c r="C59" s="13"/>
      <c r="D59" s="13"/>
      <c r="E59" s="15">
        <v>11113</v>
      </c>
      <c r="F59" s="15">
        <v>11113</v>
      </c>
    </row>
    <row r="60" spans="1:6" ht="12.75">
      <c r="A60" s="18"/>
      <c r="B60" s="19" t="s">
        <v>79</v>
      </c>
      <c r="C60" s="20">
        <v>11113.43</v>
      </c>
      <c r="D60" s="20">
        <v>11113</v>
      </c>
      <c r="E60" s="13"/>
      <c r="F60" s="13"/>
    </row>
    <row r="61" spans="1:6" ht="12.75">
      <c r="A61" s="18"/>
      <c r="B61" s="21" t="s">
        <v>80</v>
      </c>
      <c r="C61" s="13">
        <v>11113.43</v>
      </c>
      <c r="D61" s="13">
        <v>11113</v>
      </c>
      <c r="E61" s="13"/>
      <c r="F61" s="13"/>
    </row>
    <row r="62" spans="1:6" ht="12.75">
      <c r="A62" s="16" t="s">
        <v>81</v>
      </c>
      <c r="B62" s="17" t="s">
        <v>82</v>
      </c>
      <c r="C62" s="13"/>
      <c r="D62" s="13"/>
      <c r="E62" s="15">
        <v>20922</v>
      </c>
      <c r="F62" s="15">
        <v>20922</v>
      </c>
    </row>
    <row r="63" spans="1:6" ht="12.75">
      <c r="A63" s="18"/>
      <c r="B63" s="19" t="s">
        <v>83</v>
      </c>
      <c r="C63" s="20">
        <v>20922</v>
      </c>
      <c r="D63" s="20">
        <v>20922</v>
      </c>
      <c r="E63" s="13"/>
      <c r="F63" s="13"/>
    </row>
    <row r="64" spans="1:6" ht="12.75">
      <c r="A64" s="18"/>
      <c r="B64" s="21" t="s">
        <v>84</v>
      </c>
      <c r="C64" s="13">
        <v>20922</v>
      </c>
      <c r="D64" s="13">
        <v>20922</v>
      </c>
      <c r="E64" s="13"/>
      <c r="F64" s="13"/>
    </row>
    <row r="65" spans="1:6" ht="12.75">
      <c r="A65" s="11" t="s">
        <v>85</v>
      </c>
      <c r="B65" s="12" t="s">
        <v>86</v>
      </c>
      <c r="C65" s="13"/>
      <c r="D65" s="13"/>
      <c r="E65" s="14">
        <f>E66</f>
        <v>4750</v>
      </c>
      <c r="F65" s="15">
        <v>8232</v>
      </c>
    </row>
    <row r="66" spans="1:6" ht="12.75">
      <c r="A66" s="16" t="s">
        <v>87</v>
      </c>
      <c r="B66" s="17" t="s">
        <v>88</v>
      </c>
      <c r="C66" s="13"/>
      <c r="D66" s="13"/>
      <c r="E66" s="15">
        <v>4750</v>
      </c>
      <c r="F66" s="15">
        <v>8232</v>
      </c>
    </row>
    <row r="67" spans="1:6" ht="12.75">
      <c r="A67" s="18"/>
      <c r="B67" s="19" t="s">
        <v>89</v>
      </c>
      <c r="C67" s="20">
        <v>4750.38</v>
      </c>
      <c r="D67" s="20">
        <v>8232</v>
      </c>
      <c r="E67" s="13"/>
      <c r="F67" s="13"/>
    </row>
    <row r="68" spans="1:6" ht="12.75">
      <c r="A68" s="18"/>
      <c r="B68" s="21" t="s">
        <v>90</v>
      </c>
      <c r="C68" s="13">
        <v>0</v>
      </c>
      <c r="D68" s="13">
        <v>3289</v>
      </c>
      <c r="E68" s="13"/>
      <c r="F68" s="13"/>
    </row>
    <row r="69" spans="1:6" ht="12.75">
      <c r="A69" s="18"/>
      <c r="B69" s="21" t="s">
        <v>91</v>
      </c>
      <c r="C69" s="13">
        <v>123.63</v>
      </c>
      <c r="D69" s="13">
        <v>0</v>
      </c>
      <c r="E69" s="13"/>
      <c r="F69" s="13"/>
    </row>
    <row r="70" spans="1:6" ht="12.75">
      <c r="A70" s="18"/>
      <c r="B70" s="21" t="s">
        <v>92</v>
      </c>
      <c r="C70" s="13">
        <v>3480.53</v>
      </c>
      <c r="D70" s="13">
        <v>4943</v>
      </c>
      <c r="E70" s="13"/>
      <c r="F70" s="13"/>
    </row>
    <row r="71" spans="1:6" ht="12.75">
      <c r="A71" s="18"/>
      <c r="B71" s="21" t="s">
        <v>93</v>
      </c>
      <c r="C71" s="13">
        <v>1146.22</v>
      </c>
      <c r="D71" s="13">
        <v>0</v>
      </c>
      <c r="E71" s="13"/>
      <c r="F71" s="13"/>
    </row>
    <row r="72" spans="1:6" ht="12.75">
      <c r="A72" s="11" t="s">
        <v>94</v>
      </c>
      <c r="B72" s="12" t="s">
        <v>95</v>
      </c>
      <c r="C72" s="13"/>
      <c r="D72" s="13"/>
      <c r="E72" s="14">
        <f>E73+E77</f>
        <v>652275</v>
      </c>
      <c r="F72" s="15">
        <v>608062</v>
      </c>
    </row>
    <row r="73" spans="1:6" ht="12.75">
      <c r="A73" s="16" t="s">
        <v>96</v>
      </c>
      <c r="B73" s="17" t="s">
        <v>97</v>
      </c>
      <c r="C73" s="13"/>
      <c r="D73" s="13"/>
      <c r="E73" s="15">
        <v>651287</v>
      </c>
      <c r="F73" s="15">
        <v>607582</v>
      </c>
    </row>
    <row r="74" spans="1:6" ht="12.75">
      <c r="A74" s="18"/>
      <c r="B74" s="19" t="s">
        <v>98</v>
      </c>
      <c r="C74" s="20">
        <v>651286.5</v>
      </c>
      <c r="D74" s="20">
        <v>502017</v>
      </c>
      <c r="E74" s="13"/>
      <c r="F74" s="13"/>
    </row>
    <row r="75" spans="1:6" ht="12.75">
      <c r="A75" s="18"/>
      <c r="B75" s="21" t="s">
        <v>99</v>
      </c>
      <c r="C75" s="13">
        <v>529969.43</v>
      </c>
      <c r="D75" s="13">
        <v>308092</v>
      </c>
      <c r="E75" s="13"/>
      <c r="F75" s="13"/>
    </row>
    <row r="76" spans="1:6" ht="12.75">
      <c r="A76" s="18"/>
      <c r="B76" s="21" t="s">
        <v>100</v>
      </c>
      <c r="C76" s="13">
        <v>121317.07</v>
      </c>
      <c r="D76" s="13">
        <v>193925</v>
      </c>
      <c r="E76" s="13"/>
      <c r="F76" s="13"/>
    </row>
    <row r="77" spans="1:6" ht="12.75">
      <c r="A77" s="16" t="s">
        <v>101</v>
      </c>
      <c r="B77" s="17" t="s">
        <v>102</v>
      </c>
      <c r="C77" s="13"/>
      <c r="D77" s="13"/>
      <c r="E77" s="15">
        <v>988</v>
      </c>
      <c r="F77" s="15">
        <v>480</v>
      </c>
    </row>
    <row r="78" spans="1:6" ht="12.75">
      <c r="A78" s="18"/>
      <c r="B78" s="19" t="s">
        <v>103</v>
      </c>
      <c r="C78" s="20">
        <v>988.19</v>
      </c>
      <c r="D78" s="20">
        <v>106044</v>
      </c>
      <c r="E78" s="13"/>
      <c r="F78" s="13"/>
    </row>
    <row r="79" spans="1:6" ht="12.75">
      <c r="A79" s="18"/>
      <c r="B79" s="21" t="s">
        <v>104</v>
      </c>
      <c r="C79" s="13">
        <v>988.19</v>
      </c>
      <c r="D79" s="13">
        <v>106044</v>
      </c>
      <c r="E79" s="13"/>
      <c r="F79" s="13"/>
    </row>
    <row r="80" spans="1:6" ht="12.75">
      <c r="A80" s="11" t="s">
        <v>105</v>
      </c>
      <c r="B80" s="12" t="s">
        <v>106</v>
      </c>
      <c r="C80" s="13"/>
      <c r="D80" s="13"/>
      <c r="E80" s="14">
        <f>E81+E84</f>
        <v>2735</v>
      </c>
      <c r="F80" s="15">
        <v>5946</v>
      </c>
    </row>
    <row r="81" spans="1:6" ht="12.75">
      <c r="A81" s="16" t="s">
        <v>107</v>
      </c>
      <c r="B81" s="17" t="s">
        <v>108</v>
      </c>
      <c r="C81" s="13"/>
      <c r="D81" s="13"/>
      <c r="E81" s="15">
        <v>2735</v>
      </c>
      <c r="F81" s="15">
        <v>3550</v>
      </c>
    </row>
    <row r="82" spans="1:6" ht="12.75">
      <c r="A82" s="18"/>
      <c r="B82" s="19" t="s">
        <v>109</v>
      </c>
      <c r="C82" s="20">
        <v>2735</v>
      </c>
      <c r="D82" s="20">
        <v>3549</v>
      </c>
      <c r="E82" s="13"/>
      <c r="F82" s="13"/>
    </row>
    <row r="83" spans="1:6" ht="12.75">
      <c r="A83" s="18"/>
      <c r="B83" s="21" t="s">
        <v>110</v>
      </c>
      <c r="C83" s="13">
        <v>2735</v>
      </c>
      <c r="D83" s="13">
        <v>3549</v>
      </c>
      <c r="E83" s="13"/>
      <c r="F83" s="13"/>
    </row>
    <row r="84" spans="1:6" ht="12.75">
      <c r="A84" s="16" t="s">
        <v>111</v>
      </c>
      <c r="B84" s="17" t="s">
        <v>112</v>
      </c>
      <c r="C84" s="13"/>
      <c r="D84" s="13"/>
      <c r="E84" s="15"/>
      <c r="F84" s="15">
        <v>2396</v>
      </c>
    </row>
    <row r="85" spans="1:6" ht="12.75">
      <c r="A85" s="18"/>
      <c r="B85" s="19" t="s">
        <v>113</v>
      </c>
      <c r="C85" s="20">
        <v>0</v>
      </c>
      <c r="D85" s="20">
        <v>2395</v>
      </c>
      <c r="E85" s="13"/>
      <c r="F85" s="13"/>
    </row>
    <row r="86" spans="1:6" ht="12.75">
      <c r="A86" s="18"/>
      <c r="B86" s="21" t="s">
        <v>114</v>
      </c>
      <c r="C86" s="13">
        <v>0</v>
      </c>
      <c r="D86" s="13">
        <v>2395</v>
      </c>
      <c r="E86" s="13"/>
      <c r="F86" s="13"/>
    </row>
    <row r="87" spans="1:6" ht="12.75">
      <c r="A87" s="11" t="s">
        <v>115</v>
      </c>
      <c r="B87" s="12" t="s">
        <v>116</v>
      </c>
      <c r="C87" s="13"/>
      <c r="D87" s="13"/>
      <c r="E87" s="14">
        <f>E9+E40+E80</f>
        <v>1148859</v>
      </c>
      <c r="F87" s="15">
        <v>1102963</v>
      </c>
    </row>
    <row r="88" spans="1:6" ht="12.75">
      <c r="A88" s="11" t="s">
        <v>117</v>
      </c>
      <c r="B88" s="12" t="s">
        <v>118</v>
      </c>
      <c r="C88" s="13"/>
      <c r="D88" s="13"/>
      <c r="E88" s="14">
        <f>E89+E92+E96</f>
        <v>81563</v>
      </c>
      <c r="F88" s="15">
        <v>81357</v>
      </c>
    </row>
    <row r="89" spans="1:6" ht="12.75">
      <c r="A89" s="16" t="s">
        <v>119</v>
      </c>
      <c r="B89" s="17" t="s">
        <v>120</v>
      </c>
      <c r="C89" s="13"/>
      <c r="D89" s="13"/>
      <c r="E89" s="15">
        <v>52000</v>
      </c>
      <c r="F89" s="15">
        <v>52000</v>
      </c>
    </row>
    <row r="90" spans="1:6" ht="12.75">
      <c r="A90" s="18"/>
      <c r="B90" s="19" t="s">
        <v>121</v>
      </c>
      <c r="C90" s="20">
        <v>52000</v>
      </c>
      <c r="D90" s="20">
        <v>52000</v>
      </c>
      <c r="E90" s="13"/>
      <c r="F90" s="13"/>
    </row>
    <row r="91" spans="1:6" ht="12.75">
      <c r="A91" s="18"/>
      <c r="B91" s="21" t="s">
        <v>122</v>
      </c>
      <c r="C91" s="13">
        <v>52000</v>
      </c>
      <c r="D91" s="13">
        <v>52000</v>
      </c>
      <c r="E91" s="13"/>
      <c r="F91" s="13"/>
    </row>
    <row r="92" spans="1:6" ht="12.75">
      <c r="A92" s="11" t="s">
        <v>123</v>
      </c>
      <c r="B92" s="12" t="s">
        <v>124</v>
      </c>
      <c r="C92" s="13"/>
      <c r="D92" s="13"/>
      <c r="E92" s="14">
        <f>E93</f>
        <v>29357</v>
      </c>
      <c r="F92" s="15">
        <v>28781</v>
      </c>
    </row>
    <row r="93" spans="1:6" ht="12.75">
      <c r="A93" s="16" t="s">
        <v>125</v>
      </c>
      <c r="B93" s="17" t="s">
        <v>126</v>
      </c>
      <c r="C93" s="13"/>
      <c r="D93" s="13"/>
      <c r="E93" s="15">
        <v>29357</v>
      </c>
      <c r="F93" s="15">
        <v>28781</v>
      </c>
    </row>
    <row r="94" spans="1:6" ht="12.75">
      <c r="A94" s="18"/>
      <c r="B94" s="19" t="s">
        <v>127</v>
      </c>
      <c r="C94" s="20">
        <v>29358.96</v>
      </c>
      <c r="D94" s="20">
        <v>28783</v>
      </c>
      <c r="E94" s="13"/>
      <c r="F94" s="13"/>
    </row>
    <row r="95" spans="1:6" ht="12.75">
      <c r="A95" s="18"/>
      <c r="B95" s="21" t="s">
        <v>128</v>
      </c>
      <c r="C95" s="13">
        <v>29358.96</v>
      </c>
      <c r="D95" s="13">
        <v>28783</v>
      </c>
      <c r="E95" s="13"/>
      <c r="F95" s="13"/>
    </row>
    <row r="96" spans="1:6" ht="12.75">
      <c r="A96" s="11" t="s">
        <v>129</v>
      </c>
      <c r="B96" s="12" t="s">
        <v>130</v>
      </c>
      <c r="C96" s="13"/>
      <c r="D96" s="13"/>
      <c r="E96" s="14">
        <f>E97</f>
        <v>206</v>
      </c>
      <c r="F96" s="15">
        <v>576</v>
      </c>
    </row>
    <row r="97" spans="1:6" ht="12.75">
      <c r="A97" s="16" t="s">
        <v>131</v>
      </c>
      <c r="B97" s="17" t="s">
        <v>132</v>
      </c>
      <c r="C97" s="13"/>
      <c r="D97" s="13"/>
      <c r="E97" s="22">
        <f>IF('Conto economico'!E110&gt;0,'Conto economico'!E110,0)</f>
        <v>206</v>
      </c>
      <c r="F97" s="22">
        <f>IF('Conto economico'!F110&gt;0,'Conto economico'!F110,0)</f>
        <v>576</v>
      </c>
    </row>
    <row r="98" spans="1:6" ht="12.75">
      <c r="A98" s="11" t="s">
        <v>12</v>
      </c>
      <c r="B98" s="12" t="s">
        <v>133</v>
      </c>
      <c r="C98" s="13"/>
      <c r="D98" s="13"/>
      <c r="E98" s="14">
        <f>E99</f>
        <v>25875</v>
      </c>
      <c r="F98" s="15">
        <v>35409</v>
      </c>
    </row>
    <row r="99" spans="1:6" ht="12.75">
      <c r="A99" s="16" t="s">
        <v>134</v>
      </c>
      <c r="B99" s="17" t="s">
        <v>135</v>
      </c>
      <c r="C99" s="13"/>
      <c r="D99" s="13"/>
      <c r="E99" s="15">
        <v>25875</v>
      </c>
      <c r="F99" s="15">
        <v>35409</v>
      </c>
    </row>
    <row r="100" spans="1:6" ht="12.75">
      <c r="A100" s="18"/>
      <c r="B100" s="19" t="s">
        <v>136</v>
      </c>
      <c r="C100" s="20">
        <v>25874.5</v>
      </c>
      <c r="D100" s="20">
        <v>35408</v>
      </c>
      <c r="E100" s="13"/>
      <c r="F100" s="13"/>
    </row>
    <row r="101" spans="1:6" ht="12.75">
      <c r="A101" s="18"/>
      <c r="B101" s="21" t="s">
        <v>137</v>
      </c>
      <c r="C101" s="13">
        <v>25874.5</v>
      </c>
      <c r="D101" s="13">
        <v>35408</v>
      </c>
      <c r="E101" s="13"/>
      <c r="F101" s="13"/>
    </row>
    <row r="102" spans="1:6" ht="12.75">
      <c r="A102" s="16" t="s">
        <v>50</v>
      </c>
      <c r="B102" s="17" t="s">
        <v>138</v>
      </c>
      <c r="C102" s="13"/>
      <c r="D102" s="13"/>
      <c r="E102" s="15">
        <v>540539</v>
      </c>
      <c r="F102" s="15">
        <v>509210</v>
      </c>
    </row>
    <row r="103" spans="1:6" ht="12.75">
      <c r="A103" s="18"/>
      <c r="B103" s="19" t="s">
        <v>139</v>
      </c>
      <c r="C103" s="20">
        <v>540538.99</v>
      </c>
      <c r="D103" s="20">
        <v>509209</v>
      </c>
      <c r="E103" s="13"/>
      <c r="F103" s="13"/>
    </row>
    <row r="104" spans="1:6" ht="12.75">
      <c r="A104" s="18"/>
      <c r="B104" s="21" t="s">
        <v>140</v>
      </c>
      <c r="C104" s="13">
        <v>540538.99</v>
      </c>
      <c r="D104" s="13">
        <v>509209</v>
      </c>
      <c r="E104" s="13"/>
      <c r="F104" s="13"/>
    </row>
    <row r="105" spans="1:6" ht="12.75">
      <c r="A105" s="11" t="s">
        <v>105</v>
      </c>
      <c r="B105" s="12" t="s">
        <v>141</v>
      </c>
      <c r="C105" s="13"/>
      <c r="D105" s="13"/>
      <c r="E105" s="14">
        <f>E106+E110+E117+E124</f>
        <v>482198</v>
      </c>
      <c r="F105" s="15">
        <v>436653</v>
      </c>
    </row>
    <row r="106" spans="1:6" ht="12.75">
      <c r="A106" s="11" t="s">
        <v>142</v>
      </c>
      <c r="B106" s="12" t="s">
        <v>143</v>
      </c>
      <c r="C106" s="13"/>
      <c r="D106" s="13"/>
      <c r="E106" s="14">
        <f>E107</f>
        <v>316206</v>
      </c>
      <c r="F106" s="15">
        <v>273674</v>
      </c>
    </row>
    <row r="107" spans="1:6" ht="12.75">
      <c r="A107" s="16" t="s">
        <v>144</v>
      </c>
      <c r="B107" s="17" t="s">
        <v>88</v>
      </c>
      <c r="C107" s="13"/>
      <c r="D107" s="13"/>
      <c r="E107" s="15">
        <v>316206</v>
      </c>
      <c r="F107" s="15">
        <v>273674</v>
      </c>
    </row>
    <row r="108" spans="1:6" ht="12.75">
      <c r="A108" s="18"/>
      <c r="B108" s="19" t="s">
        <v>145</v>
      </c>
      <c r="C108" s="20">
        <v>316205.51</v>
      </c>
      <c r="D108" s="20">
        <v>273674</v>
      </c>
      <c r="E108" s="13"/>
      <c r="F108" s="13"/>
    </row>
    <row r="109" spans="1:6" ht="12.75">
      <c r="A109" s="18"/>
      <c r="B109" s="21" t="s">
        <v>146</v>
      </c>
      <c r="C109" s="13">
        <v>316205.51</v>
      </c>
      <c r="D109" s="13">
        <v>273674</v>
      </c>
      <c r="E109" s="13"/>
      <c r="F109" s="13"/>
    </row>
    <row r="110" spans="1:6" ht="12.75">
      <c r="A110" s="11" t="s">
        <v>147</v>
      </c>
      <c r="B110" s="12" t="s">
        <v>148</v>
      </c>
      <c r="C110" s="13"/>
      <c r="D110" s="13"/>
      <c r="E110" s="14">
        <f>E111</f>
        <v>30305</v>
      </c>
      <c r="F110" s="15">
        <v>25683</v>
      </c>
    </row>
    <row r="111" spans="1:6" ht="12.75">
      <c r="A111" s="16" t="s">
        <v>149</v>
      </c>
      <c r="B111" s="17" t="s">
        <v>88</v>
      </c>
      <c r="C111" s="13"/>
      <c r="D111" s="13"/>
      <c r="E111" s="15">
        <v>30305</v>
      </c>
      <c r="F111" s="15">
        <v>25683</v>
      </c>
    </row>
    <row r="112" spans="1:6" ht="12.75">
      <c r="A112" s="18"/>
      <c r="B112" s="19" t="s">
        <v>150</v>
      </c>
      <c r="C112" s="20">
        <v>30304.56</v>
      </c>
      <c r="D112" s="20">
        <v>25683</v>
      </c>
      <c r="E112" s="13"/>
      <c r="F112" s="13"/>
    </row>
    <row r="113" spans="1:6" ht="12.75">
      <c r="A113" s="18"/>
      <c r="B113" s="21" t="s">
        <v>151</v>
      </c>
      <c r="C113" s="13">
        <v>1416.15</v>
      </c>
      <c r="D113" s="13">
        <v>2457</v>
      </c>
      <c r="E113" s="13"/>
      <c r="F113" s="13"/>
    </row>
    <row r="114" spans="1:6" ht="12.75">
      <c r="A114" s="18"/>
      <c r="B114" s="21" t="s">
        <v>152</v>
      </c>
      <c r="C114" s="13">
        <v>22488.88</v>
      </c>
      <c r="D114" s="13">
        <v>19284</v>
      </c>
      <c r="E114" s="13"/>
      <c r="F114" s="13"/>
    </row>
    <row r="115" spans="1:6" ht="12.75">
      <c r="A115" s="18"/>
      <c r="B115" s="21" t="s">
        <v>153</v>
      </c>
      <c r="C115" s="13">
        <v>1328.16</v>
      </c>
      <c r="D115" s="13">
        <v>1502</v>
      </c>
      <c r="E115" s="13"/>
      <c r="F115" s="13"/>
    </row>
    <row r="116" spans="1:6" ht="12.75">
      <c r="A116" s="18"/>
      <c r="B116" s="21" t="s">
        <v>154</v>
      </c>
      <c r="C116" s="13">
        <v>5071.37</v>
      </c>
      <c r="D116" s="13">
        <v>2438</v>
      </c>
      <c r="E116" s="13"/>
      <c r="F116" s="13"/>
    </row>
    <row r="117" spans="1:6" ht="12.75">
      <c r="A117" s="11" t="s">
        <v>155</v>
      </c>
      <c r="B117" s="12" t="s">
        <v>156</v>
      </c>
      <c r="C117" s="13"/>
      <c r="D117" s="13"/>
      <c r="E117" s="14">
        <f>E118</f>
        <v>53601</v>
      </c>
      <c r="F117" s="15">
        <v>54379</v>
      </c>
    </row>
    <row r="118" spans="1:6" ht="12.75">
      <c r="A118" s="16" t="s">
        <v>157</v>
      </c>
      <c r="B118" s="17" t="s">
        <v>88</v>
      </c>
      <c r="C118" s="13"/>
      <c r="D118" s="13"/>
      <c r="E118" s="15">
        <v>53601</v>
      </c>
      <c r="F118" s="15">
        <v>54379</v>
      </c>
    </row>
    <row r="119" spans="1:6" ht="12.75">
      <c r="A119" s="18"/>
      <c r="B119" s="19" t="s">
        <v>158</v>
      </c>
      <c r="C119" s="20">
        <v>54497.1</v>
      </c>
      <c r="D119" s="20">
        <v>55336</v>
      </c>
      <c r="E119" s="13"/>
      <c r="F119" s="13"/>
    </row>
    <row r="120" spans="1:6" ht="12.75">
      <c r="A120" s="18"/>
      <c r="B120" s="21" t="s">
        <v>159</v>
      </c>
      <c r="C120" s="13">
        <v>0</v>
      </c>
      <c r="D120" s="13">
        <v>18851</v>
      </c>
      <c r="E120" s="13"/>
      <c r="F120" s="13"/>
    </row>
    <row r="121" spans="1:6" ht="22.5">
      <c r="A121" s="18"/>
      <c r="B121" s="21" t="s">
        <v>160</v>
      </c>
      <c r="C121" s="13">
        <v>33802.87</v>
      </c>
      <c r="D121" s="13">
        <v>35527</v>
      </c>
      <c r="E121" s="13"/>
      <c r="F121" s="13"/>
    </row>
    <row r="122" spans="1:6" ht="12.75">
      <c r="A122" s="18"/>
      <c r="B122" s="21" t="s">
        <v>161</v>
      </c>
      <c r="C122" s="13">
        <v>19798.68</v>
      </c>
      <c r="D122" s="13">
        <v>0</v>
      </c>
      <c r="E122" s="13"/>
      <c r="F122" s="13"/>
    </row>
    <row r="123" spans="1:6" ht="12.75">
      <c r="A123" s="18"/>
      <c r="B123" s="21" t="s">
        <v>162</v>
      </c>
      <c r="C123" s="13">
        <v>895.55</v>
      </c>
      <c r="D123" s="13">
        <v>958</v>
      </c>
      <c r="E123" s="13"/>
      <c r="F123" s="13"/>
    </row>
    <row r="124" spans="1:6" ht="12.75">
      <c r="A124" s="11" t="s">
        <v>163</v>
      </c>
      <c r="B124" s="12" t="s">
        <v>164</v>
      </c>
      <c r="C124" s="13"/>
      <c r="D124" s="13"/>
      <c r="E124" s="14">
        <f>E125</f>
        <v>82086</v>
      </c>
      <c r="F124" s="15">
        <v>82917</v>
      </c>
    </row>
    <row r="125" spans="1:6" ht="12.75">
      <c r="A125" s="16" t="s">
        <v>165</v>
      </c>
      <c r="B125" s="17" t="s">
        <v>88</v>
      </c>
      <c r="C125" s="13"/>
      <c r="D125" s="13"/>
      <c r="E125" s="15">
        <v>82086</v>
      </c>
      <c r="F125" s="15">
        <v>82917</v>
      </c>
    </row>
    <row r="126" spans="1:6" ht="12.75">
      <c r="A126" s="18"/>
      <c r="B126" s="19" t="s">
        <v>166</v>
      </c>
      <c r="C126" s="20">
        <v>81190.02</v>
      </c>
      <c r="D126" s="20">
        <v>81958</v>
      </c>
      <c r="E126" s="13"/>
      <c r="F126" s="13"/>
    </row>
    <row r="127" spans="1:6" ht="12.75">
      <c r="A127" s="18"/>
      <c r="B127" s="21" t="s">
        <v>167</v>
      </c>
      <c r="C127" s="13">
        <v>60090.98</v>
      </c>
      <c r="D127" s="13">
        <v>57532</v>
      </c>
      <c r="E127" s="13"/>
      <c r="F127" s="13"/>
    </row>
    <row r="128" spans="1:6" ht="12.75">
      <c r="A128" s="18"/>
      <c r="B128" s="21" t="s">
        <v>168</v>
      </c>
      <c r="C128" s="13">
        <v>19627</v>
      </c>
      <c r="D128" s="13">
        <v>23452</v>
      </c>
      <c r="E128" s="13"/>
      <c r="F128" s="13"/>
    </row>
    <row r="129" spans="1:6" ht="12.75">
      <c r="A129" s="18"/>
      <c r="B129" s="21" t="s">
        <v>169</v>
      </c>
      <c r="C129" s="13">
        <v>1472.04</v>
      </c>
      <c r="D129" s="13">
        <v>974</v>
      </c>
      <c r="E129" s="13"/>
      <c r="F129" s="13"/>
    </row>
    <row r="130" spans="1:6" ht="12.75">
      <c r="A130" s="11" t="s">
        <v>170</v>
      </c>
      <c r="B130" s="12" t="s">
        <v>106</v>
      </c>
      <c r="C130" s="13"/>
      <c r="D130" s="13"/>
      <c r="E130" s="14">
        <f>E131</f>
        <v>18684</v>
      </c>
      <c r="F130" s="15">
        <v>40334</v>
      </c>
    </row>
    <row r="131" spans="1:6" ht="12.75">
      <c r="A131" s="16" t="s">
        <v>171</v>
      </c>
      <c r="B131" s="17" t="s">
        <v>172</v>
      </c>
      <c r="C131" s="13"/>
      <c r="D131" s="13"/>
      <c r="E131" s="15">
        <v>18684</v>
      </c>
      <c r="F131" s="15">
        <v>40334</v>
      </c>
    </row>
    <row r="132" spans="1:6" ht="12.75">
      <c r="A132" s="18"/>
      <c r="B132" s="19" t="s">
        <v>173</v>
      </c>
      <c r="C132" s="20">
        <v>18683.66</v>
      </c>
      <c r="D132" s="20">
        <v>40333</v>
      </c>
      <c r="E132" s="13"/>
      <c r="F132" s="13"/>
    </row>
    <row r="133" spans="1:6" ht="12.75">
      <c r="A133" s="18"/>
      <c r="B133" s="21" t="s">
        <v>174</v>
      </c>
      <c r="C133" s="13">
        <v>18683.66</v>
      </c>
      <c r="D133" s="13">
        <v>40333</v>
      </c>
      <c r="E133" s="13"/>
      <c r="F133" s="13"/>
    </row>
    <row r="134" spans="1:6" ht="12.75">
      <c r="A134" s="11" t="s">
        <v>115</v>
      </c>
      <c r="B134" s="12" t="s">
        <v>175</v>
      </c>
      <c r="C134" s="13"/>
      <c r="D134" s="13"/>
      <c r="E134" s="14">
        <f>E88+E98+E102+E105+E130</f>
        <v>1148859</v>
      </c>
      <c r="F134" s="15">
        <v>1102963</v>
      </c>
    </row>
  </sheetData>
  <sheetProtection/>
  <mergeCells count="6">
    <mergeCell ref="A1:F1"/>
    <mergeCell ref="A2:F2"/>
    <mergeCell ref="A3:F3"/>
    <mergeCell ref="A4:F4"/>
    <mergeCell ref="A5:F5"/>
    <mergeCell ref="A6:F6"/>
  </mergeCells>
  <printOptions/>
  <pageMargins left="0.25" right="0.25" top="0.75" bottom="0.75" header="0.3" footer="0.3"/>
  <pageSetup fitToHeight="0" fitToWidth="0" horizontalDpi="600" verticalDpi="600" orientation="portrait" paperSize="9" r:id="rId1"/>
  <headerFooter alignWithMargins="0">
    <oddFooter>&amp;LStato patrimoniale&amp;Cpagina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"/>
  <sheetViews>
    <sheetView showGridLines="0" tabSelected="1" zoomScaleSheetLayoutView="100" zoomScalePageLayoutView="0" workbookViewId="0" topLeftCell="A1">
      <pane ySplit="8" topLeftCell="A32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7.7109375" style="1" customWidth="1"/>
    <col min="2" max="2" width="37.140625" style="2" bestFit="1" customWidth="1"/>
    <col min="3" max="3" width="13.8515625" style="3" customWidth="1"/>
    <col min="4" max="4" width="14.28125" style="3" customWidth="1"/>
    <col min="5" max="5" width="12.8515625" style="3" customWidth="1"/>
    <col min="6" max="6" width="12.421875" style="3" customWidth="1"/>
  </cols>
  <sheetData>
    <row r="1" spans="1:6" ht="12.75">
      <c r="A1" s="23" t="s">
        <v>0</v>
      </c>
      <c r="B1" s="24" t="s">
        <v>0</v>
      </c>
      <c r="C1" s="25" t="s">
        <v>0</v>
      </c>
      <c r="D1" s="25" t="s">
        <v>0</v>
      </c>
      <c r="E1" s="25" t="s">
        <v>0</v>
      </c>
      <c r="F1" s="25" t="s">
        <v>0</v>
      </c>
    </row>
    <row r="2" spans="1:6" ht="12.75">
      <c r="A2" s="26" t="s">
        <v>1</v>
      </c>
      <c r="B2" s="27" t="s">
        <v>1</v>
      </c>
      <c r="C2" s="28" t="s">
        <v>1</v>
      </c>
      <c r="D2" s="28" t="s">
        <v>1</v>
      </c>
      <c r="E2" s="28" t="s">
        <v>1</v>
      </c>
      <c r="F2" s="28" t="s">
        <v>1</v>
      </c>
    </row>
    <row r="3" spans="1:6" ht="12.75">
      <c r="A3" s="26" t="s">
        <v>2</v>
      </c>
      <c r="B3" s="27" t="s">
        <v>2</v>
      </c>
      <c r="C3" s="28" t="s">
        <v>2</v>
      </c>
      <c r="D3" s="28" t="s">
        <v>2</v>
      </c>
      <c r="E3" s="28" t="s">
        <v>2</v>
      </c>
      <c r="F3" s="28" t="s">
        <v>2</v>
      </c>
    </row>
    <row r="4" spans="1:6" ht="12.75">
      <c r="A4" s="26" t="s">
        <v>3</v>
      </c>
      <c r="B4" s="27" t="s">
        <v>3</v>
      </c>
      <c r="C4" s="28" t="s">
        <v>3</v>
      </c>
      <c r="D4" s="28" t="s">
        <v>3</v>
      </c>
      <c r="E4" s="28" t="s">
        <v>3</v>
      </c>
      <c r="F4" s="28" t="s">
        <v>3</v>
      </c>
    </row>
    <row r="5" spans="1:6" ht="12.75">
      <c r="A5" s="29" t="s">
        <v>4</v>
      </c>
      <c r="B5" s="30" t="s">
        <v>4</v>
      </c>
      <c r="C5" s="31" t="s">
        <v>4</v>
      </c>
      <c r="D5" s="31" t="s">
        <v>4</v>
      </c>
      <c r="E5" s="31" t="s">
        <v>4</v>
      </c>
      <c r="F5" s="31" t="s">
        <v>4</v>
      </c>
    </row>
    <row r="6" spans="1:6" ht="15.75">
      <c r="A6" s="32" t="s">
        <v>5</v>
      </c>
      <c r="B6" s="33" t="s">
        <v>5</v>
      </c>
      <c r="C6" s="34" t="s">
        <v>5</v>
      </c>
      <c r="D6" s="34" t="s">
        <v>5</v>
      </c>
      <c r="E6" s="34" t="s">
        <v>5</v>
      </c>
      <c r="F6" s="34" t="s">
        <v>5</v>
      </c>
    </row>
    <row r="7" spans="1:6" ht="12.75">
      <c r="A7" s="4"/>
      <c r="B7" s="5"/>
      <c r="C7" s="6"/>
      <c r="D7" s="6"/>
      <c r="E7" s="6"/>
      <c r="F7" s="6"/>
    </row>
    <row r="8" spans="1:6" ht="12.75">
      <c r="A8" s="7" t="s">
        <v>6</v>
      </c>
      <c r="B8" s="8" t="s">
        <v>7</v>
      </c>
      <c r="C8" s="9" t="s">
        <v>8</v>
      </c>
      <c r="D8" s="9" t="s">
        <v>9</v>
      </c>
      <c r="E8" s="10" t="s">
        <v>10</v>
      </c>
      <c r="F8" s="9" t="s">
        <v>11</v>
      </c>
    </row>
    <row r="9" spans="1:6" ht="12.75">
      <c r="A9" s="11" t="s">
        <v>117</v>
      </c>
      <c r="B9" s="12" t="s">
        <v>176</v>
      </c>
      <c r="C9" s="13"/>
      <c r="D9" s="13"/>
      <c r="E9" s="14">
        <f>E10+E16+E38+E45+E62+E77</f>
        <v>3260375</v>
      </c>
      <c r="F9" s="15">
        <v>3009469</v>
      </c>
    </row>
    <row r="10" spans="1:6" ht="12.75">
      <c r="A10" s="16" t="s">
        <v>177</v>
      </c>
      <c r="B10" s="17" t="s">
        <v>178</v>
      </c>
      <c r="C10" s="13"/>
      <c r="D10" s="13"/>
      <c r="E10" s="15">
        <v>338510</v>
      </c>
      <c r="F10" s="15">
        <v>313359</v>
      </c>
    </row>
    <row r="11" spans="1:6" ht="12.75">
      <c r="A11" s="18"/>
      <c r="B11" s="19" t="s">
        <v>179</v>
      </c>
      <c r="C11" s="20">
        <v>338509.55</v>
      </c>
      <c r="D11" s="20">
        <v>313358</v>
      </c>
      <c r="E11" s="13"/>
      <c r="F11" s="13"/>
    </row>
    <row r="12" spans="1:6" ht="12.75">
      <c r="A12" s="18"/>
      <c r="B12" s="21" t="s">
        <v>180</v>
      </c>
      <c r="C12" s="13">
        <v>1780.99</v>
      </c>
      <c r="D12" s="13">
        <v>3219</v>
      </c>
      <c r="E12" s="13"/>
      <c r="F12" s="13"/>
    </row>
    <row r="13" spans="1:6" ht="12.75">
      <c r="A13" s="18"/>
      <c r="B13" s="21" t="s">
        <v>181</v>
      </c>
      <c r="C13" s="13">
        <v>30842.85</v>
      </c>
      <c r="D13" s="13">
        <v>16395</v>
      </c>
      <c r="E13" s="13"/>
      <c r="F13" s="13"/>
    </row>
    <row r="14" spans="1:6" ht="12.75">
      <c r="A14" s="18"/>
      <c r="B14" s="21" t="s">
        <v>182</v>
      </c>
      <c r="C14" s="13">
        <v>303197.88</v>
      </c>
      <c r="D14" s="13">
        <v>291796</v>
      </c>
      <c r="E14" s="13"/>
      <c r="F14" s="13"/>
    </row>
    <row r="15" spans="1:6" ht="12.75">
      <c r="A15" s="18"/>
      <c r="B15" s="21" t="s">
        <v>183</v>
      </c>
      <c r="C15" s="13">
        <v>2687.83</v>
      </c>
      <c r="D15" s="13">
        <v>1947</v>
      </c>
      <c r="E15" s="13"/>
      <c r="F15" s="13"/>
    </row>
    <row r="16" spans="1:6" ht="12.75">
      <c r="A16" s="16" t="s">
        <v>184</v>
      </c>
      <c r="B16" s="17" t="s">
        <v>185</v>
      </c>
      <c r="C16" s="13"/>
      <c r="D16" s="13"/>
      <c r="E16" s="15">
        <v>1637703</v>
      </c>
      <c r="F16" s="15">
        <v>1385159</v>
      </c>
    </row>
    <row r="17" spans="1:6" ht="12.75">
      <c r="A17" s="18"/>
      <c r="B17" s="19" t="s">
        <v>186</v>
      </c>
      <c r="C17" s="20">
        <v>1637702.8</v>
      </c>
      <c r="D17" s="20">
        <v>1385159</v>
      </c>
      <c r="E17" s="13"/>
      <c r="F17" s="13"/>
    </row>
    <row r="18" spans="1:6" ht="12.75">
      <c r="A18" s="18"/>
      <c r="B18" s="21" t="s">
        <v>187</v>
      </c>
      <c r="C18" s="13">
        <v>107.28</v>
      </c>
      <c r="D18" s="13">
        <v>354</v>
      </c>
      <c r="E18" s="13"/>
      <c r="F18" s="13"/>
    </row>
    <row r="19" spans="1:6" ht="12.75">
      <c r="A19" s="18"/>
      <c r="B19" s="21" t="s">
        <v>188</v>
      </c>
      <c r="C19" s="13">
        <v>1845.19</v>
      </c>
      <c r="D19" s="13">
        <v>1972</v>
      </c>
      <c r="E19" s="13"/>
      <c r="F19" s="13"/>
    </row>
    <row r="20" spans="1:6" ht="12.75">
      <c r="A20" s="18"/>
      <c r="B20" s="21" t="s">
        <v>189</v>
      </c>
      <c r="C20" s="13">
        <v>1464</v>
      </c>
      <c r="D20" s="13">
        <v>1464</v>
      </c>
      <c r="E20" s="13"/>
      <c r="F20" s="13"/>
    </row>
    <row r="21" spans="1:6" ht="12.75">
      <c r="A21" s="18"/>
      <c r="B21" s="21" t="s">
        <v>190</v>
      </c>
      <c r="C21" s="13">
        <v>11782.39</v>
      </c>
      <c r="D21" s="13">
        <v>14504</v>
      </c>
      <c r="E21" s="13"/>
      <c r="F21" s="13"/>
    </row>
    <row r="22" spans="1:6" ht="12.75">
      <c r="A22" s="18"/>
      <c r="B22" s="21" t="s">
        <v>191</v>
      </c>
      <c r="C22" s="13">
        <v>5224.67</v>
      </c>
      <c r="D22" s="13">
        <v>6386</v>
      </c>
      <c r="E22" s="13"/>
      <c r="F22" s="13"/>
    </row>
    <row r="23" spans="1:6" ht="22.5">
      <c r="A23" s="18"/>
      <c r="B23" s="21" t="s">
        <v>192</v>
      </c>
      <c r="C23" s="13">
        <v>46.36</v>
      </c>
      <c r="D23" s="13">
        <v>0</v>
      </c>
      <c r="E23" s="13"/>
      <c r="F23" s="13"/>
    </row>
    <row r="24" spans="1:6" ht="12.75">
      <c r="A24" s="18"/>
      <c r="B24" s="21" t="s">
        <v>193</v>
      </c>
      <c r="C24" s="13">
        <v>1130412.91</v>
      </c>
      <c r="D24" s="13">
        <v>998592</v>
      </c>
      <c r="E24" s="13"/>
      <c r="F24" s="13"/>
    </row>
    <row r="25" spans="1:6" ht="12.75">
      <c r="A25" s="18"/>
      <c r="B25" s="21" t="s">
        <v>194</v>
      </c>
      <c r="C25" s="13">
        <v>46239.38</v>
      </c>
      <c r="D25" s="13">
        <v>9096</v>
      </c>
      <c r="E25" s="13"/>
      <c r="F25" s="13"/>
    </row>
    <row r="26" spans="1:6" ht="12.75">
      <c r="A26" s="18"/>
      <c r="B26" s="21" t="s">
        <v>195</v>
      </c>
      <c r="C26" s="13">
        <v>951.6</v>
      </c>
      <c r="D26" s="13">
        <v>3473</v>
      </c>
      <c r="E26" s="13"/>
      <c r="F26" s="13"/>
    </row>
    <row r="27" spans="1:6" ht="12.75">
      <c r="A27" s="18"/>
      <c r="B27" s="21" t="s">
        <v>196</v>
      </c>
      <c r="C27" s="13">
        <v>1294.95</v>
      </c>
      <c r="D27" s="13">
        <v>1110</v>
      </c>
      <c r="E27" s="13"/>
      <c r="F27" s="13"/>
    </row>
    <row r="28" spans="1:6" ht="12.75">
      <c r="A28" s="18"/>
      <c r="B28" s="21" t="s">
        <v>197</v>
      </c>
      <c r="C28" s="13">
        <v>5332.14</v>
      </c>
      <c r="D28" s="13">
        <v>4724</v>
      </c>
      <c r="E28" s="13"/>
      <c r="F28" s="13"/>
    </row>
    <row r="29" spans="1:6" ht="12.75">
      <c r="A29" s="18"/>
      <c r="B29" s="21" t="s">
        <v>198</v>
      </c>
      <c r="C29" s="13">
        <v>449.69</v>
      </c>
      <c r="D29" s="13">
        <v>338</v>
      </c>
      <c r="E29" s="13"/>
      <c r="F29" s="13"/>
    </row>
    <row r="30" spans="1:6" ht="12.75">
      <c r="A30" s="18"/>
      <c r="B30" s="21" t="s">
        <v>199</v>
      </c>
      <c r="C30" s="13">
        <v>51724.69</v>
      </c>
      <c r="D30" s="13">
        <v>62762</v>
      </c>
      <c r="E30" s="13"/>
      <c r="F30" s="13"/>
    </row>
    <row r="31" spans="1:6" ht="12.75">
      <c r="A31" s="18"/>
      <c r="B31" s="21" t="s">
        <v>200</v>
      </c>
      <c r="C31" s="13">
        <v>5361.55</v>
      </c>
      <c r="D31" s="13">
        <v>9269</v>
      </c>
      <c r="E31" s="13"/>
      <c r="F31" s="13"/>
    </row>
    <row r="32" spans="1:6" ht="12.75">
      <c r="A32" s="18"/>
      <c r="B32" s="21" t="s">
        <v>201</v>
      </c>
      <c r="C32" s="13">
        <v>2877.23</v>
      </c>
      <c r="D32" s="13">
        <v>1840</v>
      </c>
      <c r="E32" s="13"/>
      <c r="F32" s="13"/>
    </row>
    <row r="33" spans="1:6" ht="12.75">
      <c r="A33" s="18"/>
      <c r="B33" s="21" t="s">
        <v>202</v>
      </c>
      <c r="C33" s="13">
        <v>27445.99</v>
      </c>
      <c r="D33" s="13">
        <v>27088</v>
      </c>
      <c r="E33" s="13"/>
      <c r="F33" s="13"/>
    </row>
    <row r="34" spans="1:6" ht="12.75">
      <c r="A34" s="18"/>
      <c r="B34" s="21" t="s">
        <v>203</v>
      </c>
      <c r="C34" s="13">
        <v>68214.32</v>
      </c>
      <c r="D34" s="13">
        <v>39699</v>
      </c>
      <c r="E34" s="13"/>
      <c r="F34" s="13"/>
    </row>
    <row r="35" spans="1:6" ht="12.75">
      <c r="A35" s="18"/>
      <c r="B35" s="21" t="s">
        <v>204</v>
      </c>
      <c r="C35" s="13">
        <v>167767.73</v>
      </c>
      <c r="D35" s="13">
        <v>126431</v>
      </c>
      <c r="E35" s="13"/>
      <c r="F35" s="13"/>
    </row>
    <row r="36" spans="1:6" ht="12.75">
      <c r="A36" s="18"/>
      <c r="B36" s="21" t="s">
        <v>205</v>
      </c>
      <c r="C36" s="13">
        <v>6163.28</v>
      </c>
      <c r="D36" s="13">
        <v>5665</v>
      </c>
      <c r="E36" s="13"/>
      <c r="F36" s="13"/>
    </row>
    <row r="37" spans="1:6" ht="12.75">
      <c r="A37" s="18"/>
      <c r="B37" s="21" t="s">
        <v>206</v>
      </c>
      <c r="C37" s="13">
        <v>102997.45</v>
      </c>
      <c r="D37" s="13">
        <v>70383</v>
      </c>
      <c r="E37" s="13"/>
      <c r="F37" s="13"/>
    </row>
    <row r="38" spans="1:6" ht="12.75">
      <c r="A38" s="16" t="s">
        <v>207</v>
      </c>
      <c r="B38" s="17" t="s">
        <v>208</v>
      </c>
      <c r="C38" s="13"/>
      <c r="D38" s="13"/>
      <c r="E38" s="15">
        <v>1225886</v>
      </c>
      <c r="F38" s="15">
        <v>1260842</v>
      </c>
    </row>
    <row r="39" spans="1:6" ht="12.75">
      <c r="A39" s="18"/>
      <c r="B39" s="19" t="s">
        <v>209</v>
      </c>
      <c r="C39" s="20">
        <v>1225886.1</v>
      </c>
      <c r="D39" s="20">
        <v>1260842</v>
      </c>
      <c r="E39" s="13"/>
      <c r="F39" s="13"/>
    </row>
    <row r="40" spans="1:6" ht="12.75">
      <c r="A40" s="18"/>
      <c r="B40" s="21" t="s">
        <v>210</v>
      </c>
      <c r="C40" s="13">
        <v>12685.68</v>
      </c>
      <c r="D40" s="13">
        <v>13687</v>
      </c>
      <c r="E40" s="13"/>
      <c r="F40" s="13"/>
    </row>
    <row r="41" spans="1:6" ht="12.75">
      <c r="A41" s="18"/>
      <c r="B41" s="21" t="s">
        <v>211</v>
      </c>
      <c r="C41" s="13">
        <v>109340.8</v>
      </c>
      <c r="D41" s="13">
        <v>80404</v>
      </c>
      <c r="E41" s="13"/>
      <c r="F41" s="13"/>
    </row>
    <row r="42" spans="1:6" ht="12.75">
      <c r="A42" s="18"/>
      <c r="B42" s="21" t="s">
        <v>212</v>
      </c>
      <c r="C42" s="13">
        <v>7188.82</v>
      </c>
      <c r="D42" s="13">
        <v>7434</v>
      </c>
      <c r="E42" s="13"/>
      <c r="F42" s="13"/>
    </row>
    <row r="43" spans="1:6" ht="12.75">
      <c r="A43" s="18"/>
      <c r="B43" s="21" t="s">
        <v>213</v>
      </c>
      <c r="C43" s="13">
        <v>264585.62</v>
      </c>
      <c r="D43" s="13">
        <v>280709</v>
      </c>
      <c r="E43" s="13"/>
      <c r="F43" s="13"/>
    </row>
    <row r="44" spans="1:6" ht="12.75">
      <c r="A44" s="18"/>
      <c r="B44" s="21" t="s">
        <v>214</v>
      </c>
      <c r="C44" s="13">
        <v>832085.18</v>
      </c>
      <c r="D44" s="13">
        <v>878606</v>
      </c>
      <c r="E44" s="13"/>
      <c r="F44" s="13"/>
    </row>
    <row r="45" spans="1:6" ht="12.75">
      <c r="A45" s="11" t="s">
        <v>215</v>
      </c>
      <c r="B45" s="12" t="s">
        <v>216</v>
      </c>
      <c r="C45" s="13"/>
      <c r="D45" s="13"/>
      <c r="E45" s="14">
        <f>E46+E50</f>
        <v>31598</v>
      </c>
      <c r="F45" s="15">
        <v>27610</v>
      </c>
    </row>
    <row r="46" spans="1:6" ht="12.75">
      <c r="A46" s="11" t="s">
        <v>217</v>
      </c>
      <c r="B46" s="12" t="s">
        <v>218</v>
      </c>
      <c r="C46" s="13"/>
      <c r="D46" s="13"/>
      <c r="E46" s="14">
        <f>E47</f>
        <v>4487</v>
      </c>
      <c r="F46" s="15">
        <v>4487</v>
      </c>
    </row>
    <row r="47" spans="1:6" ht="12.75">
      <c r="A47" s="16" t="s">
        <v>219</v>
      </c>
      <c r="B47" s="17" t="s">
        <v>220</v>
      </c>
      <c r="C47" s="13"/>
      <c r="D47" s="13"/>
      <c r="E47" s="15">
        <v>4487</v>
      </c>
      <c r="F47" s="15">
        <v>4487</v>
      </c>
    </row>
    <row r="48" spans="1:6" ht="12.75">
      <c r="A48" s="18"/>
      <c r="B48" s="19" t="s">
        <v>221</v>
      </c>
      <c r="C48" s="20">
        <v>4487.4</v>
      </c>
      <c r="D48" s="20">
        <v>4487</v>
      </c>
      <c r="E48" s="13"/>
      <c r="F48" s="13"/>
    </row>
    <row r="49" spans="1:6" ht="22.5">
      <c r="A49" s="18"/>
      <c r="B49" s="21" t="s">
        <v>222</v>
      </c>
      <c r="C49" s="13">
        <v>4487.4</v>
      </c>
      <c r="D49" s="13">
        <v>4487</v>
      </c>
      <c r="E49" s="13"/>
      <c r="F49" s="13"/>
    </row>
    <row r="50" spans="1:6" ht="12.75">
      <c r="A50" s="11" t="s">
        <v>223</v>
      </c>
      <c r="B50" s="12" t="s">
        <v>224</v>
      </c>
      <c r="C50" s="13"/>
      <c r="D50" s="13"/>
      <c r="E50" s="14">
        <f>E51+E54+E57</f>
        <v>27111</v>
      </c>
      <c r="F50" s="15">
        <v>23123</v>
      </c>
    </row>
    <row r="51" spans="1:6" ht="12.75">
      <c r="A51" s="16" t="s">
        <v>225</v>
      </c>
      <c r="B51" s="17" t="s">
        <v>226</v>
      </c>
      <c r="C51" s="13"/>
      <c r="D51" s="13"/>
      <c r="E51" s="15">
        <v>488</v>
      </c>
      <c r="F51" s="15">
        <v>976</v>
      </c>
    </row>
    <row r="52" spans="1:6" ht="12.75">
      <c r="A52" s="18"/>
      <c r="B52" s="19" t="s">
        <v>227</v>
      </c>
      <c r="C52" s="20">
        <v>488</v>
      </c>
      <c r="D52" s="20">
        <v>976</v>
      </c>
      <c r="E52" s="13"/>
      <c r="F52" s="13"/>
    </row>
    <row r="53" spans="1:6" ht="12.75">
      <c r="A53" s="18"/>
      <c r="B53" s="21" t="s">
        <v>228</v>
      </c>
      <c r="C53" s="13">
        <v>488</v>
      </c>
      <c r="D53" s="13">
        <v>976</v>
      </c>
      <c r="E53" s="13"/>
      <c r="F53" s="13"/>
    </row>
    <row r="54" spans="1:6" ht="12.75">
      <c r="A54" s="16" t="s">
        <v>229</v>
      </c>
      <c r="B54" s="17" t="s">
        <v>230</v>
      </c>
      <c r="C54" s="13"/>
      <c r="D54" s="13"/>
      <c r="E54" s="15">
        <v>9953</v>
      </c>
      <c r="F54" s="15">
        <v>5664</v>
      </c>
    </row>
    <row r="55" spans="1:6" ht="12.75">
      <c r="A55" s="18"/>
      <c r="B55" s="19" t="s">
        <v>231</v>
      </c>
      <c r="C55" s="20">
        <v>9952.8</v>
      </c>
      <c r="D55" s="20">
        <v>5663</v>
      </c>
      <c r="E55" s="13"/>
      <c r="F55" s="13"/>
    </row>
    <row r="56" spans="1:6" ht="12.75">
      <c r="A56" s="18"/>
      <c r="B56" s="21" t="s">
        <v>232</v>
      </c>
      <c r="C56" s="13">
        <v>9952.8</v>
      </c>
      <c r="D56" s="13">
        <v>5663</v>
      </c>
      <c r="E56" s="13"/>
      <c r="F56" s="13"/>
    </row>
    <row r="57" spans="1:6" ht="12.75">
      <c r="A57" s="16" t="s">
        <v>233</v>
      </c>
      <c r="B57" s="17" t="s">
        <v>234</v>
      </c>
      <c r="C57" s="13"/>
      <c r="D57" s="13"/>
      <c r="E57" s="15">
        <v>16670</v>
      </c>
      <c r="F57" s="15">
        <v>16483</v>
      </c>
    </row>
    <row r="58" spans="1:6" ht="12.75">
      <c r="A58" s="18"/>
      <c r="B58" s="19" t="s">
        <v>235</v>
      </c>
      <c r="C58" s="20">
        <v>16670.23</v>
      </c>
      <c r="D58" s="20">
        <v>16483</v>
      </c>
      <c r="E58" s="13"/>
      <c r="F58" s="13"/>
    </row>
    <row r="59" spans="1:6" ht="12.75">
      <c r="A59" s="18"/>
      <c r="B59" s="21" t="s">
        <v>236</v>
      </c>
      <c r="C59" s="13">
        <v>402</v>
      </c>
      <c r="D59" s="13">
        <v>732</v>
      </c>
      <c r="E59" s="13"/>
      <c r="F59" s="13"/>
    </row>
    <row r="60" spans="1:6" ht="12.75">
      <c r="A60" s="18"/>
      <c r="B60" s="21" t="s">
        <v>237</v>
      </c>
      <c r="C60" s="13">
        <v>6392.92</v>
      </c>
      <c r="D60" s="13">
        <v>5996</v>
      </c>
      <c r="E60" s="13"/>
      <c r="F60" s="13"/>
    </row>
    <row r="61" spans="1:6" ht="12.75">
      <c r="A61" s="18"/>
      <c r="B61" s="21" t="s">
        <v>238</v>
      </c>
      <c r="C61" s="13">
        <v>9875.31</v>
      </c>
      <c r="D61" s="13">
        <v>9754</v>
      </c>
      <c r="E61" s="13"/>
      <c r="F61" s="13"/>
    </row>
    <row r="62" spans="1:6" ht="12.75">
      <c r="A62" s="16" t="s">
        <v>239</v>
      </c>
      <c r="B62" s="17" t="s">
        <v>240</v>
      </c>
      <c r="C62" s="13"/>
      <c r="D62" s="13"/>
      <c r="E62" s="15">
        <v>9308</v>
      </c>
      <c r="F62" s="15">
        <v>9219</v>
      </c>
    </row>
    <row r="63" spans="1:6" ht="12.75">
      <c r="A63" s="18"/>
      <c r="B63" s="19" t="s">
        <v>241</v>
      </c>
      <c r="C63" s="20">
        <v>9308.46</v>
      </c>
      <c r="D63" s="20">
        <v>9218</v>
      </c>
      <c r="E63" s="13"/>
      <c r="F63" s="13"/>
    </row>
    <row r="64" spans="1:6" ht="12.75">
      <c r="A64" s="18"/>
      <c r="B64" s="21" t="s">
        <v>242</v>
      </c>
      <c r="C64" s="13">
        <v>0.51</v>
      </c>
      <c r="D64" s="13">
        <v>199</v>
      </c>
      <c r="E64" s="13"/>
      <c r="F64" s="13"/>
    </row>
    <row r="65" spans="1:6" ht="12.75">
      <c r="A65" s="18"/>
      <c r="B65" s="21" t="s">
        <v>243</v>
      </c>
      <c r="C65" s="13">
        <v>49.88</v>
      </c>
      <c r="D65" s="13">
        <v>15</v>
      </c>
      <c r="E65" s="13"/>
      <c r="F65" s="13"/>
    </row>
    <row r="66" spans="1:6" ht="12.75">
      <c r="A66" s="18"/>
      <c r="B66" s="21" t="s">
        <v>244</v>
      </c>
      <c r="C66" s="13">
        <v>999.96</v>
      </c>
      <c r="D66" s="13">
        <v>2336</v>
      </c>
      <c r="E66" s="13"/>
      <c r="F66" s="13"/>
    </row>
    <row r="67" spans="1:6" ht="12.75">
      <c r="A67" s="18"/>
      <c r="B67" s="21" t="s">
        <v>245</v>
      </c>
      <c r="C67" s="13">
        <v>1880.88</v>
      </c>
      <c r="D67" s="13">
        <v>1501</v>
      </c>
      <c r="E67" s="13"/>
      <c r="F67" s="13"/>
    </row>
    <row r="68" spans="1:6" ht="12.75">
      <c r="A68" s="18"/>
      <c r="B68" s="21" t="s">
        <v>246</v>
      </c>
      <c r="C68" s="13">
        <v>1186.34</v>
      </c>
      <c r="D68" s="13">
        <v>226</v>
      </c>
      <c r="E68" s="13"/>
      <c r="F68" s="13"/>
    </row>
    <row r="69" spans="1:6" ht="12.75">
      <c r="A69" s="18"/>
      <c r="B69" s="21" t="s">
        <v>247</v>
      </c>
      <c r="C69" s="13">
        <v>43.38</v>
      </c>
      <c r="D69" s="13">
        <v>33</v>
      </c>
      <c r="E69" s="13"/>
      <c r="F69" s="13"/>
    </row>
    <row r="70" spans="1:6" ht="12.75">
      <c r="A70" s="18"/>
      <c r="B70" s="21" t="s">
        <v>248</v>
      </c>
      <c r="C70" s="13">
        <v>279</v>
      </c>
      <c r="D70" s="13">
        <v>204</v>
      </c>
      <c r="E70" s="13"/>
      <c r="F70" s="13"/>
    </row>
    <row r="71" spans="1:6" ht="12.75">
      <c r="A71" s="18"/>
      <c r="B71" s="21" t="s">
        <v>249</v>
      </c>
      <c r="C71" s="13">
        <v>510</v>
      </c>
      <c r="D71" s="13">
        <v>500</v>
      </c>
      <c r="E71" s="13"/>
      <c r="F71" s="13"/>
    </row>
    <row r="72" spans="1:6" ht="12.75">
      <c r="A72" s="18"/>
      <c r="B72" s="21" t="s">
        <v>250</v>
      </c>
      <c r="C72" s="13">
        <v>0</v>
      </c>
      <c r="D72" s="13">
        <v>688</v>
      </c>
      <c r="E72" s="13"/>
      <c r="F72" s="13"/>
    </row>
    <row r="73" spans="1:6" ht="12.75">
      <c r="A73" s="18"/>
      <c r="B73" s="21" t="s">
        <v>251</v>
      </c>
      <c r="C73" s="13">
        <v>668.56</v>
      </c>
      <c r="D73" s="13">
        <v>487</v>
      </c>
      <c r="E73" s="13"/>
      <c r="F73" s="13"/>
    </row>
    <row r="74" spans="1:6" ht="12.75">
      <c r="A74" s="18"/>
      <c r="B74" s="21" t="s">
        <v>252</v>
      </c>
      <c r="C74" s="13">
        <v>1154.9</v>
      </c>
      <c r="D74" s="13">
        <v>1450</v>
      </c>
      <c r="E74" s="13"/>
      <c r="F74" s="13"/>
    </row>
    <row r="75" spans="1:6" ht="12.75">
      <c r="A75" s="18"/>
      <c r="B75" s="21" t="s">
        <v>253</v>
      </c>
      <c r="C75" s="13">
        <v>425.35</v>
      </c>
      <c r="D75" s="13">
        <v>110</v>
      </c>
      <c r="E75" s="13"/>
      <c r="F75" s="13"/>
    </row>
    <row r="76" spans="1:6" ht="12.75">
      <c r="A76" s="18"/>
      <c r="B76" s="21" t="s">
        <v>254</v>
      </c>
      <c r="C76" s="13">
        <v>2109.7</v>
      </c>
      <c r="D76" s="13">
        <v>1464</v>
      </c>
      <c r="E76" s="13"/>
      <c r="F76" s="13"/>
    </row>
    <row r="77" spans="1:6" ht="12.75">
      <c r="A77" s="16" t="s">
        <v>255</v>
      </c>
      <c r="B77" s="17" t="s">
        <v>256</v>
      </c>
      <c r="C77" s="13"/>
      <c r="D77" s="13"/>
      <c r="E77" s="15">
        <v>17370</v>
      </c>
      <c r="F77" s="15">
        <v>13280</v>
      </c>
    </row>
    <row r="78" spans="1:6" ht="12.75">
      <c r="A78" s="18"/>
      <c r="B78" s="19" t="s">
        <v>257</v>
      </c>
      <c r="C78" s="20">
        <v>17370</v>
      </c>
      <c r="D78" s="20">
        <v>13280</v>
      </c>
      <c r="E78" s="13"/>
      <c r="F78" s="13"/>
    </row>
    <row r="79" spans="1:6" ht="12.75">
      <c r="A79" s="18"/>
      <c r="B79" s="21" t="s">
        <v>258</v>
      </c>
      <c r="C79" s="13">
        <v>17370</v>
      </c>
      <c r="D79" s="13">
        <v>13280</v>
      </c>
      <c r="E79" s="13"/>
      <c r="F79" s="13"/>
    </row>
    <row r="80" spans="1:6" ht="12.75">
      <c r="A80" s="11" t="s">
        <v>117</v>
      </c>
      <c r="B80" s="12" t="s">
        <v>259</v>
      </c>
      <c r="C80" s="13"/>
      <c r="D80" s="13"/>
      <c r="E80" s="14">
        <f>E81+E84+E87+E90+E93+E101</f>
        <v>3260581</v>
      </c>
      <c r="F80" s="15">
        <v>3010045</v>
      </c>
    </row>
    <row r="81" spans="1:6" ht="12.75">
      <c r="A81" s="16" t="s">
        <v>207</v>
      </c>
      <c r="B81" s="17" t="s">
        <v>260</v>
      </c>
      <c r="C81" s="13"/>
      <c r="D81" s="13"/>
      <c r="E81" s="15">
        <v>142313</v>
      </c>
      <c r="F81" s="15">
        <v>1224</v>
      </c>
    </row>
    <row r="82" spans="1:6" ht="12.75">
      <c r="A82" s="18"/>
      <c r="B82" s="19" t="s">
        <v>261</v>
      </c>
      <c r="C82" s="20">
        <v>142313.41</v>
      </c>
      <c r="D82" s="20">
        <v>1224</v>
      </c>
      <c r="E82" s="13"/>
      <c r="F82" s="13"/>
    </row>
    <row r="83" spans="1:6" ht="12.75">
      <c r="A83" s="18"/>
      <c r="B83" s="21" t="s">
        <v>262</v>
      </c>
      <c r="C83" s="13">
        <v>142313.41</v>
      </c>
      <c r="D83" s="13">
        <v>1224</v>
      </c>
      <c r="E83" s="13"/>
      <c r="F83" s="13"/>
    </row>
    <row r="84" spans="1:6" ht="12.75">
      <c r="A84" s="16" t="s">
        <v>215</v>
      </c>
      <c r="B84" s="17" t="s">
        <v>263</v>
      </c>
      <c r="C84" s="13"/>
      <c r="D84" s="13"/>
      <c r="E84" s="15">
        <v>1110</v>
      </c>
      <c r="F84" s="15">
        <v>313</v>
      </c>
    </row>
    <row r="85" spans="1:6" ht="12.75">
      <c r="A85" s="18"/>
      <c r="B85" s="19" t="s">
        <v>264</v>
      </c>
      <c r="C85" s="20">
        <v>1109.97</v>
      </c>
      <c r="D85" s="20">
        <v>312</v>
      </c>
      <c r="E85" s="13"/>
      <c r="F85" s="13"/>
    </row>
    <row r="86" spans="1:6" ht="12.75">
      <c r="A86" s="18"/>
      <c r="B86" s="21" t="s">
        <v>265</v>
      </c>
      <c r="C86" s="13">
        <v>1109.97</v>
      </c>
      <c r="D86" s="13">
        <v>312</v>
      </c>
      <c r="E86" s="13"/>
      <c r="F86" s="13"/>
    </row>
    <row r="87" spans="1:6" ht="12.75">
      <c r="A87" s="16" t="s">
        <v>255</v>
      </c>
      <c r="B87" s="17" t="s">
        <v>266</v>
      </c>
      <c r="C87" s="13"/>
      <c r="D87" s="13"/>
      <c r="E87" s="15"/>
      <c r="F87" s="15">
        <v>68886</v>
      </c>
    </row>
    <row r="88" spans="1:6" ht="12.75">
      <c r="A88" s="18"/>
      <c r="B88" s="19" t="s">
        <v>267</v>
      </c>
      <c r="C88" s="20">
        <v>0</v>
      </c>
      <c r="D88" s="20">
        <v>68886</v>
      </c>
      <c r="E88" s="13"/>
      <c r="F88" s="13"/>
    </row>
    <row r="89" spans="1:6" ht="12.75">
      <c r="A89" s="18"/>
      <c r="B89" s="21" t="s">
        <v>268</v>
      </c>
      <c r="C89" s="13">
        <v>0</v>
      </c>
      <c r="D89" s="13">
        <v>68886</v>
      </c>
      <c r="E89" s="13"/>
      <c r="F89" s="13"/>
    </row>
    <row r="90" spans="1:6" ht="12.75">
      <c r="A90" s="16" t="s">
        <v>269</v>
      </c>
      <c r="B90" s="17" t="s">
        <v>270</v>
      </c>
      <c r="C90" s="13"/>
      <c r="D90" s="13"/>
      <c r="E90" s="15">
        <v>1192105</v>
      </c>
      <c r="F90" s="15">
        <v>1161577</v>
      </c>
    </row>
    <row r="91" spans="1:6" ht="12.75">
      <c r="A91" s="18"/>
      <c r="B91" s="19" t="s">
        <v>271</v>
      </c>
      <c r="C91" s="20">
        <v>1192104.6</v>
      </c>
      <c r="D91" s="20">
        <v>1161577</v>
      </c>
      <c r="E91" s="13"/>
      <c r="F91" s="13"/>
    </row>
    <row r="92" spans="1:6" ht="12.75">
      <c r="A92" s="18"/>
      <c r="B92" s="21" t="s">
        <v>272</v>
      </c>
      <c r="C92" s="13">
        <v>1192104.6</v>
      </c>
      <c r="D92" s="13">
        <v>1161577</v>
      </c>
      <c r="E92" s="13"/>
      <c r="F92" s="13"/>
    </row>
    <row r="93" spans="1:6" ht="12.75">
      <c r="A93" s="16" t="s">
        <v>273</v>
      </c>
      <c r="B93" s="17" t="s">
        <v>274</v>
      </c>
      <c r="C93" s="13"/>
      <c r="D93" s="13"/>
      <c r="E93" s="15">
        <v>1907663</v>
      </c>
      <c r="F93" s="15">
        <v>1760675</v>
      </c>
    </row>
    <row r="94" spans="1:6" ht="12.75">
      <c r="A94" s="18"/>
      <c r="B94" s="19" t="s">
        <v>275</v>
      </c>
      <c r="C94" s="20">
        <v>1907662.96</v>
      </c>
      <c r="D94" s="20">
        <v>1760674</v>
      </c>
      <c r="E94" s="13"/>
      <c r="F94" s="13"/>
    </row>
    <row r="95" spans="1:6" ht="12.75">
      <c r="A95" s="18"/>
      <c r="B95" s="21" t="s">
        <v>276</v>
      </c>
      <c r="C95" s="13">
        <v>0</v>
      </c>
      <c r="D95" s="13">
        <v>2089</v>
      </c>
      <c r="E95" s="13"/>
      <c r="F95" s="13"/>
    </row>
    <row r="96" spans="1:6" ht="12.75">
      <c r="A96" s="18"/>
      <c r="B96" s="21" t="s">
        <v>277</v>
      </c>
      <c r="C96" s="13">
        <v>78562.89</v>
      </c>
      <c r="D96" s="13">
        <v>78335</v>
      </c>
      <c r="E96" s="13"/>
      <c r="F96" s="13"/>
    </row>
    <row r="97" spans="1:6" ht="12.75">
      <c r="A97" s="18"/>
      <c r="B97" s="21" t="s">
        <v>278</v>
      </c>
      <c r="C97" s="13">
        <v>24262.83</v>
      </c>
      <c r="D97" s="13">
        <v>51775</v>
      </c>
      <c r="E97" s="13"/>
      <c r="F97" s="13"/>
    </row>
    <row r="98" spans="1:6" ht="12.75">
      <c r="A98" s="18"/>
      <c r="B98" s="21" t="s">
        <v>279</v>
      </c>
      <c r="C98" s="13">
        <v>19.6</v>
      </c>
      <c r="D98" s="13">
        <v>26</v>
      </c>
      <c r="E98" s="13"/>
      <c r="F98" s="13"/>
    </row>
    <row r="99" spans="1:6" ht="12.75">
      <c r="A99" s="18"/>
      <c r="B99" s="21" t="s">
        <v>280</v>
      </c>
      <c r="C99" s="13">
        <v>1.97</v>
      </c>
      <c r="D99" s="13">
        <v>9</v>
      </c>
      <c r="E99" s="13"/>
      <c r="F99" s="13"/>
    </row>
    <row r="100" spans="1:6" ht="12.75">
      <c r="A100" s="18"/>
      <c r="B100" s="21" t="s">
        <v>281</v>
      </c>
      <c r="C100" s="13">
        <v>1804815.67</v>
      </c>
      <c r="D100" s="13">
        <v>1628439</v>
      </c>
      <c r="E100" s="13"/>
      <c r="F100" s="13"/>
    </row>
    <row r="101" spans="1:6" ht="12.75">
      <c r="A101" s="16" t="s">
        <v>282</v>
      </c>
      <c r="B101" s="17" t="s">
        <v>283</v>
      </c>
      <c r="C101" s="13"/>
      <c r="D101" s="13"/>
      <c r="E101" s="15">
        <v>17390</v>
      </c>
      <c r="F101" s="15">
        <v>17370</v>
      </c>
    </row>
    <row r="102" spans="1:6" ht="12.75">
      <c r="A102" s="18"/>
      <c r="B102" s="19" t="s">
        <v>284</v>
      </c>
      <c r="C102" s="20">
        <v>17390</v>
      </c>
      <c r="D102" s="20">
        <v>17370</v>
      </c>
      <c r="E102" s="13"/>
      <c r="F102" s="13"/>
    </row>
    <row r="103" spans="1:6" ht="12.75">
      <c r="A103" s="18"/>
      <c r="B103" s="21" t="s">
        <v>285</v>
      </c>
      <c r="C103" s="13">
        <v>17390</v>
      </c>
      <c r="D103" s="13">
        <v>17370</v>
      </c>
      <c r="E103" s="13"/>
      <c r="F103" s="13"/>
    </row>
    <row r="104" spans="1:6" ht="12.75">
      <c r="A104" s="11" t="s">
        <v>286</v>
      </c>
      <c r="B104" s="12" t="s">
        <v>287</v>
      </c>
      <c r="C104" s="13"/>
      <c r="D104" s="13"/>
      <c r="E104" s="14">
        <f>-E10-E16-E38-E45-E62-E77+E80</f>
        <v>206</v>
      </c>
      <c r="F104" s="15">
        <v>576</v>
      </c>
    </row>
    <row r="105" spans="1:6" ht="12.75">
      <c r="A105" s="16" t="s">
        <v>288</v>
      </c>
      <c r="B105" s="17" t="s">
        <v>289</v>
      </c>
      <c r="C105" s="13"/>
      <c r="D105" s="13"/>
      <c r="E105" s="15"/>
      <c r="F105" s="15">
        <v>0</v>
      </c>
    </row>
    <row r="106" spans="1:6" ht="12.75">
      <c r="A106" s="16" t="s">
        <v>290</v>
      </c>
      <c r="B106" s="17" t="s">
        <v>291</v>
      </c>
      <c r="C106" s="13"/>
      <c r="D106" s="13"/>
      <c r="E106" s="15"/>
      <c r="F106" s="15">
        <v>0</v>
      </c>
    </row>
    <row r="107" spans="1:6" ht="12.75">
      <c r="A107" s="16" t="s">
        <v>292</v>
      </c>
      <c r="B107" s="17" t="s">
        <v>293</v>
      </c>
      <c r="C107" s="13"/>
      <c r="D107" s="13"/>
      <c r="E107" s="15"/>
      <c r="F107" s="15">
        <v>0</v>
      </c>
    </row>
    <row r="108" spans="1:6" ht="12.75">
      <c r="A108" s="16" t="s">
        <v>294</v>
      </c>
      <c r="B108" s="17" t="s">
        <v>295</v>
      </c>
      <c r="C108" s="13"/>
      <c r="D108" s="13"/>
      <c r="E108" s="15"/>
      <c r="F108" s="15">
        <v>0</v>
      </c>
    </row>
    <row r="109" spans="1:6" ht="12.75">
      <c r="A109" s="11" t="s">
        <v>296</v>
      </c>
      <c r="B109" s="12" t="s">
        <v>297</v>
      </c>
      <c r="C109" s="13"/>
      <c r="D109" s="13"/>
      <c r="E109" s="14">
        <f>E104+E105+E106+E107+E108</f>
        <v>206</v>
      </c>
      <c r="F109" s="15">
        <v>576</v>
      </c>
    </row>
    <row r="110" spans="1:6" ht="12.75">
      <c r="A110" s="11" t="s">
        <v>298</v>
      </c>
      <c r="B110" s="12" t="s">
        <v>299</v>
      </c>
      <c r="C110" s="13"/>
      <c r="D110" s="13"/>
      <c r="E110" s="14">
        <f>E109</f>
        <v>206</v>
      </c>
      <c r="F110" s="15">
        <v>576</v>
      </c>
    </row>
  </sheetData>
  <sheetProtection/>
  <mergeCells count="6">
    <mergeCell ref="A1:F1"/>
    <mergeCell ref="A2:F2"/>
    <mergeCell ref="A3:F3"/>
    <mergeCell ref="A4:F4"/>
    <mergeCell ref="A5:F5"/>
    <mergeCell ref="A6:F6"/>
  </mergeCells>
  <printOptions/>
  <pageMargins left="0.4330708661417323" right="0.2362204724409449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&amp;LConto economico&amp;Cpagina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140625" style="1" customWidth="1"/>
    <col min="2" max="2" width="36.28125" style="2" customWidth="1"/>
    <col min="3" max="6" width="14.8515625" style="3" customWidth="1"/>
  </cols>
  <sheetData>
    <row r="1" spans="1:6" ht="12.75">
      <c r="A1" s="23" t="s">
        <v>0</v>
      </c>
      <c r="B1" s="24" t="s">
        <v>0</v>
      </c>
      <c r="C1" s="25" t="s">
        <v>0</v>
      </c>
      <c r="D1" s="25" t="s">
        <v>0</v>
      </c>
      <c r="E1" s="25" t="s">
        <v>0</v>
      </c>
      <c r="F1" s="25" t="s">
        <v>0</v>
      </c>
    </row>
    <row r="2" spans="1:6" ht="12.75">
      <c r="A2" s="26" t="s">
        <v>1</v>
      </c>
      <c r="B2" s="27" t="s">
        <v>1</v>
      </c>
      <c r="C2" s="28" t="s">
        <v>1</v>
      </c>
      <c r="D2" s="28" t="s">
        <v>1</v>
      </c>
      <c r="E2" s="28" t="s">
        <v>1</v>
      </c>
      <c r="F2" s="28" t="s">
        <v>1</v>
      </c>
    </row>
    <row r="3" spans="1:6" ht="12.75">
      <c r="A3" s="26" t="s">
        <v>2</v>
      </c>
      <c r="B3" s="27" t="s">
        <v>2</v>
      </c>
      <c r="C3" s="28" t="s">
        <v>2</v>
      </c>
      <c r="D3" s="28" t="s">
        <v>2</v>
      </c>
      <c r="E3" s="28" t="s">
        <v>2</v>
      </c>
      <c r="F3" s="28" t="s">
        <v>2</v>
      </c>
    </row>
    <row r="4" spans="1:6" ht="12.75">
      <c r="A4" s="26" t="s">
        <v>3</v>
      </c>
      <c r="B4" s="27" t="s">
        <v>3</v>
      </c>
      <c r="C4" s="28" t="s">
        <v>3</v>
      </c>
      <c r="D4" s="28" t="s">
        <v>3</v>
      </c>
      <c r="E4" s="28" t="s">
        <v>3</v>
      </c>
      <c r="F4" s="28" t="s">
        <v>3</v>
      </c>
    </row>
    <row r="5" spans="1:6" ht="12.75">
      <c r="A5" s="29" t="s">
        <v>4</v>
      </c>
      <c r="B5" s="30" t="s">
        <v>4</v>
      </c>
      <c r="C5" s="31" t="s">
        <v>4</v>
      </c>
      <c r="D5" s="31" t="s">
        <v>4</v>
      </c>
      <c r="E5" s="31" t="s">
        <v>4</v>
      </c>
      <c r="F5" s="31" t="s">
        <v>4</v>
      </c>
    </row>
    <row r="6" spans="1:6" ht="15.75">
      <c r="A6" s="32" t="s">
        <v>5</v>
      </c>
      <c r="B6" s="33" t="s">
        <v>5</v>
      </c>
      <c r="C6" s="34" t="s">
        <v>5</v>
      </c>
      <c r="D6" s="34" t="s">
        <v>5</v>
      </c>
      <c r="E6" s="34" t="s">
        <v>5</v>
      </c>
      <c r="F6" s="34" t="s">
        <v>5</v>
      </c>
    </row>
    <row r="7" spans="1:6" ht="12.75">
      <c r="A7" s="4"/>
      <c r="B7" s="5"/>
      <c r="C7" s="6"/>
      <c r="D7" s="6"/>
      <c r="E7" s="6"/>
      <c r="F7" s="6"/>
    </row>
    <row r="8" spans="1:6" ht="12.75">
      <c r="A8" s="7" t="s">
        <v>6</v>
      </c>
      <c r="B8" s="8" t="s">
        <v>7</v>
      </c>
      <c r="C8" s="9" t="s">
        <v>8</v>
      </c>
      <c r="D8" s="9" t="s">
        <v>9</v>
      </c>
      <c r="E8" s="10" t="s">
        <v>10</v>
      </c>
      <c r="F8" s="9" t="s">
        <v>11</v>
      </c>
    </row>
  </sheetData>
  <sheetProtection/>
  <mergeCells count="6"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0000000000000004" footer="0.30000000000000004"/>
  <pageSetup fitToHeight="0" fitToWidth="0" orientation="portrait" paperSize="9"/>
  <headerFooter alignWithMargins="0">
    <oddFooter>&amp;LConti d'ordine&amp;Cpagina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140625" style="1" customWidth="1"/>
    <col min="2" max="2" width="36.28125" style="2" customWidth="1"/>
    <col min="3" max="6" width="14.8515625" style="3" customWidth="1"/>
  </cols>
  <sheetData>
    <row r="1" spans="1:6" ht="12.75">
      <c r="A1" s="23" t="s">
        <v>0</v>
      </c>
      <c r="B1" s="24" t="s">
        <v>0</v>
      </c>
      <c r="C1" s="25" t="s">
        <v>0</v>
      </c>
      <c r="D1" s="25" t="s">
        <v>0</v>
      </c>
      <c r="E1" s="25" t="s">
        <v>0</v>
      </c>
      <c r="F1" s="25" t="s">
        <v>0</v>
      </c>
    </row>
    <row r="2" spans="1:6" ht="12.75">
      <c r="A2" s="26" t="s">
        <v>1</v>
      </c>
      <c r="B2" s="27" t="s">
        <v>1</v>
      </c>
      <c r="C2" s="28" t="s">
        <v>1</v>
      </c>
      <c r="D2" s="28" t="s">
        <v>1</v>
      </c>
      <c r="E2" s="28" t="s">
        <v>1</v>
      </c>
      <c r="F2" s="28" t="s">
        <v>1</v>
      </c>
    </row>
    <row r="3" spans="1:6" ht="12.75">
      <c r="A3" s="26" t="s">
        <v>2</v>
      </c>
      <c r="B3" s="27" t="s">
        <v>2</v>
      </c>
      <c r="C3" s="28" t="s">
        <v>2</v>
      </c>
      <c r="D3" s="28" t="s">
        <v>2</v>
      </c>
      <c r="E3" s="28" t="s">
        <v>2</v>
      </c>
      <c r="F3" s="28" t="s">
        <v>2</v>
      </c>
    </row>
    <row r="4" spans="1:6" ht="12.75">
      <c r="A4" s="26" t="s">
        <v>3</v>
      </c>
      <c r="B4" s="27" t="s">
        <v>3</v>
      </c>
      <c r="C4" s="28" t="s">
        <v>3</v>
      </c>
      <c r="D4" s="28" t="s">
        <v>3</v>
      </c>
      <c r="E4" s="28" t="s">
        <v>3</v>
      </c>
      <c r="F4" s="28" t="s">
        <v>3</v>
      </c>
    </row>
    <row r="5" spans="1:6" ht="12.75">
      <c r="A5" s="29" t="s">
        <v>4</v>
      </c>
      <c r="B5" s="30" t="s">
        <v>4</v>
      </c>
      <c r="C5" s="31" t="s">
        <v>4</v>
      </c>
      <c r="D5" s="31" t="s">
        <v>4</v>
      </c>
      <c r="E5" s="31" t="s">
        <v>4</v>
      </c>
      <c r="F5" s="31" t="s">
        <v>4</v>
      </c>
    </row>
    <row r="6" spans="1:6" ht="15.75">
      <c r="A6" s="32" t="s">
        <v>5</v>
      </c>
      <c r="B6" s="33" t="s">
        <v>5</v>
      </c>
      <c r="C6" s="34" t="s">
        <v>5</v>
      </c>
      <c r="D6" s="34" t="s">
        <v>5</v>
      </c>
      <c r="E6" s="34" t="s">
        <v>5</v>
      </c>
      <c r="F6" s="34" t="s">
        <v>5</v>
      </c>
    </row>
    <row r="7" spans="1:6" ht="12.75">
      <c r="A7" s="4"/>
      <c r="B7" s="5"/>
      <c r="C7" s="6"/>
      <c r="D7" s="6"/>
      <c r="E7" s="6"/>
      <c r="F7" s="6"/>
    </row>
    <row r="8" spans="1:6" ht="12.75">
      <c r="A8" s="7" t="s">
        <v>6</v>
      </c>
      <c r="B8" s="8" t="s">
        <v>7</v>
      </c>
      <c r="C8" s="9" t="s">
        <v>8</v>
      </c>
      <c r="D8" s="9" t="s">
        <v>9</v>
      </c>
      <c r="E8" s="10" t="s">
        <v>10</v>
      </c>
      <c r="F8" s="9" t="s">
        <v>11</v>
      </c>
    </row>
  </sheetData>
  <sheetProtection/>
  <mergeCells count="6"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0000000000000004" footer="0.30000000000000004"/>
  <pageSetup fitToHeight="0" fitToWidth="0" orientation="portrait" paperSize="9"/>
  <headerFooter alignWithMargins="0">
    <oddFooter>&amp;LFuori bilancio&amp;Cpagina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Utente1</dc:creator>
  <cp:keywords/>
  <dc:description/>
  <cp:lastModifiedBy>Nadia Beretta</cp:lastModifiedBy>
  <cp:lastPrinted>2023-04-26T15:08:52Z</cp:lastPrinted>
  <dcterms:created xsi:type="dcterms:W3CDTF">2023-03-30T17:10:05Z</dcterms:created>
  <dcterms:modified xsi:type="dcterms:W3CDTF">2023-04-26T15:10:41Z</dcterms:modified>
  <cp:category/>
  <cp:version/>
  <cp:contentType/>
  <cp:contentStatus/>
</cp:coreProperties>
</file>